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'Sheet1'!$A$1:$Y$78</definedName>
  </definedNames>
  <calcPr fullCalcOnLoad="1"/>
</workbook>
</file>

<file path=xl/sharedStrings.xml><?xml version="1.0" encoding="utf-8"?>
<sst xmlns="http://schemas.openxmlformats.org/spreadsheetml/2006/main" count="142" uniqueCount="94">
  <si>
    <t>USCL CORPORATION</t>
  </si>
  <si>
    <t>FIXED ASSET DEPRECIATION SCHEDULE</t>
  </si>
  <si>
    <t>Office Furnishings &amp; Equipment (A/C 1410)</t>
  </si>
  <si>
    <t xml:space="preserve"> Straight Line</t>
  </si>
  <si>
    <t xml:space="preserve">  Depreciation</t>
  </si>
  <si>
    <t xml:space="preserve">      Annual</t>
  </si>
  <si>
    <t xml:space="preserve"> Accumulated</t>
  </si>
  <si>
    <t xml:space="preserve"> Depreciation</t>
  </si>
  <si>
    <t xml:space="preserve"> </t>
  </si>
  <si>
    <t>Computer Equipment &amp; Software (A/C 1420)</t>
  </si>
  <si>
    <t>Production and R&amp;D Equipment (A/C 1430)</t>
  </si>
  <si>
    <t>Leasehold Improvements (A/C 1440)</t>
  </si>
  <si>
    <t>Vehicles (A/C 1460)</t>
  </si>
  <si>
    <t xml:space="preserve">   Acquired in FY 02</t>
  </si>
  <si>
    <t xml:space="preserve">        Balance at 6/30/02</t>
  </si>
  <si>
    <t>Depreciation</t>
  </si>
  <si>
    <t>Accumulated</t>
  </si>
  <si>
    <t xml:space="preserve">        Balance at 6/30/03</t>
  </si>
  <si>
    <t xml:space="preserve">        Balance at 6/30/04</t>
  </si>
  <si>
    <t xml:space="preserve">     Acquired in FY 04</t>
  </si>
  <si>
    <t xml:space="preserve">    Acquired in FY 03</t>
  </si>
  <si>
    <t xml:space="preserve">   Acquired in FY 04 (Used)</t>
  </si>
  <si>
    <t xml:space="preserve">   Cost  Basis</t>
  </si>
  <si>
    <t>Useful</t>
  </si>
  <si>
    <t>Life</t>
  </si>
  <si>
    <t xml:space="preserve">        Balance at 6/30/05</t>
  </si>
  <si>
    <t>Thru 6/30/05</t>
  </si>
  <si>
    <t xml:space="preserve">    FY 2005</t>
  </si>
  <si>
    <t xml:space="preserve">     Acquired in FY 05</t>
  </si>
  <si>
    <t xml:space="preserve">       Balance at 6/30/05</t>
  </si>
  <si>
    <t xml:space="preserve">    Acquired in FY 05</t>
  </si>
  <si>
    <t xml:space="preserve">        </t>
  </si>
  <si>
    <t xml:space="preserve">  Acquired in FY 05</t>
  </si>
  <si>
    <t xml:space="preserve">  Acquired in FY 06</t>
  </si>
  <si>
    <t xml:space="preserve">       Balance at 6/30/06</t>
  </si>
  <si>
    <t xml:space="preserve">    Acquired in FY 06</t>
  </si>
  <si>
    <t xml:space="preserve">      Balance at 6/30/06</t>
  </si>
  <si>
    <t xml:space="preserve">   Acquired in FY 06</t>
  </si>
  <si>
    <t xml:space="preserve">        Balance at 6/30/06</t>
  </si>
  <si>
    <t>GRAND TOTALS - 6/30/06</t>
  </si>
  <si>
    <t xml:space="preserve"> Thru 6/30/06</t>
  </si>
  <si>
    <t xml:space="preserve">   All Assets Acquired in FY 2004</t>
  </si>
  <si>
    <t xml:space="preserve">   All Assets Acquired in FY 2005</t>
  </si>
  <si>
    <t xml:space="preserve">   All Assets Acquired in FY 2006</t>
  </si>
  <si>
    <t xml:space="preserve">   Asset</t>
  </si>
  <si>
    <t xml:space="preserve">      Date</t>
  </si>
  <si>
    <t xml:space="preserve">  Acquired </t>
  </si>
  <si>
    <t xml:space="preserve">     FY 2007</t>
  </si>
  <si>
    <t xml:space="preserve">  Accumulated</t>
  </si>
  <si>
    <t xml:space="preserve">  Thru 6/30/07</t>
  </si>
  <si>
    <t>GRAND TOTALS - 6/30/07</t>
  </si>
  <si>
    <t>FISCAL YEARS 2007 FORWARD</t>
  </si>
  <si>
    <t>Asset</t>
  </si>
  <si>
    <t>No.</t>
  </si>
  <si>
    <t>Acquired in FY07</t>
  </si>
  <si>
    <t xml:space="preserve"> Office Chairs from Office Max</t>
  </si>
  <si>
    <t>001</t>
  </si>
  <si>
    <t>9/10/06</t>
  </si>
  <si>
    <t>Office Chairs from Office Max</t>
  </si>
  <si>
    <t>009</t>
  </si>
  <si>
    <t>007</t>
  </si>
  <si>
    <t>010</t>
  </si>
  <si>
    <t>10/10/06</t>
  </si>
  <si>
    <t>9/14/06</t>
  </si>
  <si>
    <t>Sony Laptop Computer &amp; Scanner from Fry's</t>
  </si>
  <si>
    <t>Laptop Computer from Office Depot</t>
  </si>
  <si>
    <t>005</t>
  </si>
  <si>
    <t>8/31/06</t>
  </si>
  <si>
    <t>Quickbooks Software from Intuit</t>
  </si>
  <si>
    <t>006</t>
  </si>
  <si>
    <t>9/9/06</t>
  </si>
  <si>
    <t>Office Computer - Finance - from Konikom, Inc.</t>
  </si>
  <si>
    <t>008</t>
  </si>
  <si>
    <t>9/11/06</t>
  </si>
  <si>
    <t>Marketing Equipment (A/C 1470)</t>
  </si>
  <si>
    <t>Camera - Pardees Cameras</t>
  </si>
  <si>
    <t>Camera Lenses - Pardees</t>
  </si>
  <si>
    <t>002</t>
  </si>
  <si>
    <t>Camera Lens - Pardees</t>
  </si>
  <si>
    <t>003</t>
  </si>
  <si>
    <t>Photography Lighting - Pardees</t>
  </si>
  <si>
    <t>004</t>
  </si>
  <si>
    <t>Balance at 6/30/07</t>
  </si>
  <si>
    <t xml:space="preserve">  </t>
  </si>
  <si>
    <t xml:space="preserve">        Balance at 6/30/07</t>
  </si>
  <si>
    <t>FY 2008</t>
  </si>
  <si>
    <t>Thru 6/30/08</t>
  </si>
  <si>
    <t>GRAND TOTALS - 6/30/08 (No Additions in FY08)</t>
  </si>
  <si>
    <t xml:space="preserve">       FY 2009</t>
  </si>
  <si>
    <t xml:space="preserve">  Thru 6/30/09</t>
  </si>
  <si>
    <t xml:space="preserve">Calculation Error in FY2007 Corrected in FY 2008 </t>
  </si>
  <si>
    <t xml:space="preserve">  Disposed of in FY 09</t>
  </si>
  <si>
    <t xml:space="preserve">       Balance at 6/30/09</t>
  </si>
  <si>
    <t>GRAND TOTALS - 6/30/09 (No Adds., One Disposal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</si>
</sst>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$&quot;#,##0.00"/>
    <numFmt numFmtId="166" formatCode="[$-409]dddd\,\ mmmm\ dd\,\ yyyy"/>
    <numFmt numFmtId="167" formatCode="m/d/yy;@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39" fontId="2" fillId="0" borderId="11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Alignment="1">
      <alignment horizontal="right"/>
    </xf>
    <xf numFmtId="39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3"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/>
    </xf>
    <xf numFmtId="39" fontId="2" fillId="0" borderId="13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39" fontId="2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6"/>
  <sheetViews>
    <sheetView tabSelected="1" zoomScale="55" zoomScaleNormal="55" zoomScalePageLayoutView="0" workbookViewId="0" topLeftCell="A1">
      <selection activeCell="J21" sqref="J21"/>
    </sheetView>
  </sheetViews>
  <sheetFormatPr defaultColWidth="9.140625" defaultRowHeight="12.75"/>
  <cols>
    <col min="1" max="1" width="69.7109375" style="1" bestFit="1" customWidth="1"/>
    <col min="2" max="2" width="9.00390625" style="25" customWidth="1"/>
    <col min="3" max="3" width="2.421875" style="1" customWidth="1"/>
    <col min="4" max="4" width="15.28125" style="14" customWidth="1"/>
    <col min="5" max="5" width="2.8515625" style="1" customWidth="1"/>
    <col min="6" max="6" width="19.8515625" style="2" customWidth="1"/>
    <col min="7" max="7" width="2.421875" style="2" customWidth="1"/>
    <col min="8" max="8" width="9.57421875" style="3" customWidth="1"/>
    <col min="9" max="9" width="2.00390625" style="3" customWidth="1"/>
    <col min="10" max="10" width="20.7109375" style="18" customWidth="1"/>
    <col min="11" max="11" width="1.28515625" style="1" customWidth="1"/>
    <col min="12" max="12" width="2.00390625" style="1" customWidth="1"/>
    <col min="13" max="13" width="20.28125" style="1" customWidth="1"/>
    <col min="14" max="14" width="1.8515625" style="1" customWidth="1"/>
    <col min="15" max="15" width="22.140625" style="1" customWidth="1"/>
    <col min="16" max="16" width="2.421875" style="1" customWidth="1"/>
    <col min="17" max="17" width="20.8515625" style="1" customWidth="1"/>
    <col min="18" max="18" width="1.8515625" style="1" customWidth="1"/>
    <col min="19" max="19" width="22.28125" style="1" customWidth="1"/>
    <col min="20" max="20" width="2.421875" style="1" customWidth="1"/>
    <col min="21" max="21" width="22.421875" style="1" customWidth="1"/>
    <col min="22" max="22" width="2.421875" style="1" customWidth="1"/>
    <col min="23" max="23" width="22.421875" style="1" customWidth="1"/>
    <col min="24" max="24" width="2.421875" style="1" customWidth="1"/>
    <col min="25" max="25" width="22.28125" style="1" customWidth="1"/>
    <col min="26" max="16384" width="9.140625" style="1" customWidth="1"/>
  </cols>
  <sheetData>
    <row r="1" spans="1:17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.75">
      <c r="A3" s="36" t="s">
        <v>51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4" ht="15.75">
      <c r="A4" s="4"/>
      <c r="C4" s="4"/>
      <c r="D4" s="15"/>
    </row>
    <row r="5" spans="1:25" ht="15.75">
      <c r="A5" s="4"/>
      <c r="C5" s="4"/>
      <c r="D5" s="15"/>
      <c r="J5" s="19" t="s">
        <v>3</v>
      </c>
      <c r="M5" s="3" t="s">
        <v>6</v>
      </c>
      <c r="Q5" s="3" t="s">
        <v>48</v>
      </c>
      <c r="U5" s="3" t="s">
        <v>16</v>
      </c>
      <c r="V5" s="3"/>
      <c r="Y5" s="1" t="s">
        <v>48</v>
      </c>
    </row>
    <row r="6" spans="1:25" ht="15.75">
      <c r="A6" s="4"/>
      <c r="B6" s="25" t="s">
        <v>52</v>
      </c>
      <c r="C6" s="4"/>
      <c r="D6" s="15" t="s">
        <v>45</v>
      </c>
      <c r="E6" s="1" t="s">
        <v>44</v>
      </c>
      <c r="F6" s="2" t="s">
        <v>8</v>
      </c>
      <c r="H6" s="3" t="s">
        <v>23</v>
      </c>
      <c r="J6" s="19" t="s">
        <v>5</v>
      </c>
      <c r="M6" s="3" t="s">
        <v>7</v>
      </c>
      <c r="O6" s="3" t="s">
        <v>47</v>
      </c>
      <c r="Q6" s="3" t="s">
        <v>4</v>
      </c>
      <c r="S6" s="3" t="s">
        <v>85</v>
      </c>
      <c r="U6" s="3" t="s">
        <v>15</v>
      </c>
      <c r="V6" s="3"/>
      <c r="W6" s="1" t="s">
        <v>88</v>
      </c>
      <c r="Y6" s="1" t="s">
        <v>4</v>
      </c>
    </row>
    <row r="7" spans="1:25" ht="15.75">
      <c r="A7" s="4"/>
      <c r="B7" s="26" t="s">
        <v>53</v>
      </c>
      <c r="C7" s="4"/>
      <c r="D7" s="17" t="s">
        <v>46</v>
      </c>
      <c r="E7" s="7" t="s">
        <v>8</v>
      </c>
      <c r="F7" s="5" t="s">
        <v>22</v>
      </c>
      <c r="G7" s="5"/>
      <c r="H7" s="6" t="s">
        <v>24</v>
      </c>
      <c r="I7" s="6"/>
      <c r="J7" s="20" t="s">
        <v>4</v>
      </c>
      <c r="M7" s="6" t="s">
        <v>40</v>
      </c>
      <c r="O7" s="6" t="s">
        <v>7</v>
      </c>
      <c r="Q7" s="6" t="s">
        <v>49</v>
      </c>
      <c r="S7" s="6" t="s">
        <v>15</v>
      </c>
      <c r="U7" s="6" t="s">
        <v>86</v>
      </c>
      <c r="V7" s="3"/>
      <c r="W7" s="7" t="s">
        <v>4</v>
      </c>
      <c r="Y7" s="7" t="s">
        <v>89</v>
      </c>
    </row>
    <row r="8" spans="1:4" ht="15.75">
      <c r="A8" s="13" t="s">
        <v>2</v>
      </c>
      <c r="B8" s="27"/>
      <c r="C8" s="8"/>
      <c r="D8" s="16"/>
    </row>
    <row r="9" spans="1:25" ht="15.75">
      <c r="A9" s="35" t="s">
        <v>41</v>
      </c>
      <c r="B9" s="35"/>
      <c r="C9" s="35"/>
      <c r="D9" s="35"/>
      <c r="F9" s="5">
        <v>2904.13</v>
      </c>
      <c r="G9" s="10"/>
      <c r="H9" s="3">
        <v>3</v>
      </c>
      <c r="J9" s="18">
        <v>968.04</v>
      </c>
      <c r="M9" s="10">
        <v>2097.42</v>
      </c>
      <c r="O9" s="2">
        <v>806.71</v>
      </c>
      <c r="Q9" s="2">
        <f>SUM(M9:O9)</f>
        <v>2904.13</v>
      </c>
      <c r="S9" s="31">
        <v>0</v>
      </c>
      <c r="U9" s="2">
        <f>SUM(Q9:S9)</f>
        <v>2904.13</v>
      </c>
      <c r="W9" s="2">
        <v>0</v>
      </c>
      <c r="X9" s="2"/>
      <c r="Y9" s="2">
        <f>SUM(U9:W9)</f>
        <v>2904.13</v>
      </c>
    </row>
    <row r="10" spans="1:25" ht="15.75">
      <c r="A10" s="35" t="s">
        <v>18</v>
      </c>
      <c r="B10" s="35"/>
      <c r="C10" s="35"/>
      <c r="D10" s="35"/>
      <c r="F10" s="10">
        <f>+F9</f>
        <v>2904.13</v>
      </c>
      <c r="G10" s="10"/>
      <c r="M10" s="2" t="s">
        <v>8</v>
      </c>
      <c r="O10" s="2"/>
      <c r="Q10" s="2"/>
      <c r="S10" s="31"/>
      <c r="W10" s="2"/>
      <c r="X10" s="2" t="s">
        <v>8</v>
      </c>
      <c r="Y10" s="2"/>
    </row>
    <row r="11" spans="1:25" ht="15.75">
      <c r="A11" s="4" t="s">
        <v>42</v>
      </c>
      <c r="C11" s="4"/>
      <c r="D11" s="15"/>
      <c r="F11" s="5">
        <v>0</v>
      </c>
      <c r="G11" s="10"/>
      <c r="H11" s="3" t="s">
        <v>8</v>
      </c>
      <c r="M11" s="10">
        <v>0</v>
      </c>
      <c r="O11" s="2">
        <v>0</v>
      </c>
      <c r="Q11" s="2">
        <f>SUM(M11:O11)</f>
        <v>0</v>
      </c>
      <c r="S11" s="31">
        <v>0</v>
      </c>
      <c r="U11" s="2">
        <f>SUM(Q11:S11)</f>
        <v>0</v>
      </c>
      <c r="W11" s="2">
        <v>0</v>
      </c>
      <c r="X11" s="2"/>
      <c r="Y11" s="2">
        <f>SUM(U11:W11)</f>
        <v>0</v>
      </c>
    </row>
    <row r="12" spans="1:25" ht="15.75">
      <c r="A12" s="4" t="s">
        <v>25</v>
      </c>
      <c r="C12" s="4"/>
      <c r="D12" s="15"/>
      <c r="F12" s="10">
        <f>F10+F11</f>
        <v>2904.13</v>
      </c>
      <c r="G12" s="10"/>
      <c r="M12" s="10" t="s">
        <v>8</v>
      </c>
      <c r="O12" s="2"/>
      <c r="Q12" s="2"/>
      <c r="S12" s="31"/>
      <c r="U12" s="2"/>
      <c r="W12" s="2"/>
      <c r="X12" s="2" t="s">
        <v>8</v>
      </c>
      <c r="Y12" s="2"/>
    </row>
    <row r="13" spans="1:25" ht="15.75">
      <c r="A13" s="4" t="s">
        <v>43</v>
      </c>
      <c r="C13" s="4"/>
      <c r="D13" s="15"/>
      <c r="F13" s="5">
        <v>4722.03</v>
      </c>
      <c r="G13" s="10"/>
      <c r="H13" s="3">
        <v>7</v>
      </c>
      <c r="J13" s="18">
        <v>674.58</v>
      </c>
      <c r="M13" s="5">
        <v>337.19</v>
      </c>
      <c r="O13" s="2">
        <v>674.58</v>
      </c>
      <c r="Q13" s="2">
        <f>SUM(M13:O13)</f>
        <v>1011.77</v>
      </c>
      <c r="S13" s="31">
        <v>674.58</v>
      </c>
      <c r="U13" s="2">
        <f>SUM(Q13:S13)</f>
        <v>1686.35</v>
      </c>
      <c r="W13" s="2">
        <v>674.58</v>
      </c>
      <c r="X13" s="2"/>
      <c r="Y13" s="2">
        <f>SUM(U13:W13)</f>
        <v>2360.93</v>
      </c>
    </row>
    <row r="14" spans="1:25" ht="15.75">
      <c r="A14" s="1" t="s">
        <v>34</v>
      </c>
      <c r="F14" s="10">
        <f>SUM(F12:F13)</f>
        <v>7626.16</v>
      </c>
      <c r="G14" s="10"/>
      <c r="M14" s="9">
        <f>SUM(M9:M13)</f>
        <v>2434.61</v>
      </c>
      <c r="O14" s="2"/>
      <c r="Q14" s="2"/>
      <c r="S14" s="31"/>
      <c r="U14" s="2"/>
      <c r="W14" s="2"/>
      <c r="X14" s="2"/>
      <c r="Y14" s="2"/>
    </row>
    <row r="15" spans="1:25" ht="15.75">
      <c r="A15" s="21" t="s">
        <v>55</v>
      </c>
      <c r="B15" s="25" t="s">
        <v>60</v>
      </c>
      <c r="D15" s="14" t="s">
        <v>57</v>
      </c>
      <c r="F15" s="10">
        <v>766.04</v>
      </c>
      <c r="G15" s="10"/>
      <c r="H15" s="3">
        <v>7</v>
      </c>
      <c r="J15" s="18">
        <v>109.43</v>
      </c>
      <c r="M15" s="10"/>
      <c r="O15" s="2">
        <v>54.72</v>
      </c>
      <c r="Q15" s="2">
        <f>SUM(M15:O15)</f>
        <v>54.72</v>
      </c>
      <c r="S15" s="31">
        <v>109.43</v>
      </c>
      <c r="U15" s="2">
        <f>SUM(Q15:S15)</f>
        <v>164.15</v>
      </c>
      <c r="W15" s="2">
        <v>109.43</v>
      </c>
      <c r="X15" s="2"/>
      <c r="Y15" s="2">
        <f>SUM(U15:W15)</f>
        <v>273.58000000000004</v>
      </c>
    </row>
    <row r="16" spans="1:25" ht="15.75">
      <c r="A16" s="21" t="s">
        <v>58</v>
      </c>
      <c r="B16" s="25" t="s">
        <v>59</v>
      </c>
      <c r="D16" s="14" t="s">
        <v>63</v>
      </c>
      <c r="F16" s="10">
        <v>1073.53</v>
      </c>
      <c r="G16" s="10"/>
      <c r="H16" s="3">
        <v>7</v>
      </c>
      <c r="J16" s="18">
        <v>153.36</v>
      </c>
      <c r="M16" s="10"/>
      <c r="O16" s="2">
        <v>76.68</v>
      </c>
      <c r="Q16" s="2">
        <f>SUM(M16:O16)</f>
        <v>76.68</v>
      </c>
      <c r="S16" s="31">
        <v>153.36</v>
      </c>
      <c r="U16" s="2">
        <f>SUM(Q16:S16)</f>
        <v>230.04000000000002</v>
      </c>
      <c r="W16" s="2">
        <v>153.36</v>
      </c>
      <c r="X16" s="2"/>
      <c r="Y16" s="2">
        <f>SUM(U16:W16)</f>
        <v>383.40000000000003</v>
      </c>
    </row>
    <row r="17" spans="1:25" ht="15.75">
      <c r="A17" s="21" t="s">
        <v>64</v>
      </c>
      <c r="B17" s="25" t="s">
        <v>61</v>
      </c>
      <c r="D17" s="14" t="s">
        <v>62</v>
      </c>
      <c r="F17" s="10">
        <v>2082.81</v>
      </c>
      <c r="G17" s="10"/>
      <c r="H17" s="3">
        <v>3</v>
      </c>
      <c r="J17" s="18">
        <v>694.27</v>
      </c>
      <c r="M17" s="10"/>
      <c r="O17" s="2">
        <v>347.14</v>
      </c>
      <c r="Q17" s="2">
        <f>SUM(M17:O17)</f>
        <v>347.14</v>
      </c>
      <c r="S17" s="31">
        <v>694.27</v>
      </c>
      <c r="U17" s="2">
        <f>SUM(Q17:S17)</f>
        <v>1041.4099999999999</v>
      </c>
      <c r="W17" s="2">
        <v>694.27</v>
      </c>
      <c r="X17" s="2"/>
      <c r="Y17" s="2">
        <f>SUM(U17:W17)</f>
        <v>1735.6799999999998</v>
      </c>
    </row>
    <row r="18" spans="1:25" ht="15.75">
      <c r="A18" s="21"/>
      <c r="F18" s="10"/>
      <c r="G18" s="10"/>
      <c r="M18" s="10"/>
      <c r="Q18" s="2"/>
      <c r="R18" s="1" t="s">
        <v>8</v>
      </c>
      <c r="S18" s="31"/>
      <c r="U18" s="2"/>
      <c r="W18" s="2"/>
      <c r="X18" s="2"/>
      <c r="Y18" s="5"/>
    </row>
    <row r="19" spans="1:25" ht="15.75">
      <c r="A19" s="22" t="s">
        <v>82</v>
      </c>
      <c r="F19" s="9">
        <f>SUM(F14:F18)</f>
        <v>11548.54</v>
      </c>
      <c r="G19" s="10"/>
      <c r="M19" s="10"/>
      <c r="O19" s="9">
        <f>SUM(O9:O17)</f>
        <v>1959.83</v>
      </c>
      <c r="Q19" s="9">
        <f>SUM(Q9:Q18)</f>
        <v>4394.44</v>
      </c>
      <c r="S19" s="28">
        <f>SUM(S9:S18)</f>
        <v>1631.6399999999999</v>
      </c>
      <c r="U19" s="9">
        <f>SUM(U9:U18)</f>
        <v>6026.079999999999</v>
      </c>
      <c r="W19" s="30">
        <f>SUM(W9:W18)</f>
        <v>1631.6399999999999</v>
      </c>
      <c r="X19" s="2"/>
      <c r="Y19" s="5">
        <f>SUM(U19:W19)</f>
        <v>7657.719999999999</v>
      </c>
    </row>
    <row r="20" spans="6:25" ht="15.75">
      <c r="F20" s="10"/>
      <c r="G20" s="10"/>
      <c r="M20" s="10"/>
      <c r="O20" s="10" t="s">
        <v>8</v>
      </c>
      <c r="S20" s="31"/>
      <c r="W20" s="2"/>
      <c r="X20" s="2"/>
      <c r="Y20" s="2"/>
    </row>
    <row r="21" spans="1:25" ht="15.75">
      <c r="A21" s="4"/>
      <c r="C21" s="4"/>
      <c r="D21" s="15"/>
      <c r="M21" s="2"/>
      <c r="Q21" s="2"/>
      <c r="S21" s="31"/>
      <c r="U21" s="2"/>
      <c r="W21" s="2"/>
      <c r="X21" s="2"/>
      <c r="Y21" s="2"/>
    </row>
    <row r="22" spans="1:25" ht="15.75">
      <c r="A22" s="34" t="s">
        <v>9</v>
      </c>
      <c r="B22" s="34"/>
      <c r="C22" s="34"/>
      <c r="D22" s="34"/>
      <c r="M22" s="2"/>
      <c r="O22" s="2"/>
      <c r="Q22" s="2"/>
      <c r="S22" s="31"/>
      <c r="U22" s="2"/>
      <c r="W22" s="2"/>
      <c r="X22" s="2"/>
      <c r="Y22" s="2"/>
    </row>
    <row r="23" spans="1:25" ht="15.75">
      <c r="A23" s="4" t="s">
        <v>19</v>
      </c>
      <c r="C23" s="4"/>
      <c r="D23" s="15"/>
      <c r="F23" s="5">
        <v>12779.55</v>
      </c>
      <c r="G23" s="10"/>
      <c r="H23" s="3">
        <v>3</v>
      </c>
      <c r="J23" s="18">
        <v>4311.11</v>
      </c>
      <c r="M23" s="10">
        <v>10777.78</v>
      </c>
      <c r="O23" s="2">
        <v>2001.77</v>
      </c>
      <c r="Q23" s="2">
        <f>SUM(M23:O23)</f>
        <v>12779.550000000001</v>
      </c>
      <c r="S23" s="31">
        <v>0</v>
      </c>
      <c r="U23" s="2">
        <f>SUM(Q23:S23)</f>
        <v>12779.550000000001</v>
      </c>
      <c r="W23" s="2">
        <v>0</v>
      </c>
      <c r="X23" s="2"/>
      <c r="Y23" s="2">
        <f>SUM(U23:W23)</f>
        <v>12779.550000000001</v>
      </c>
    </row>
    <row r="24" spans="1:25" ht="15.75">
      <c r="A24" s="4" t="s">
        <v>18</v>
      </c>
      <c r="C24" s="4"/>
      <c r="D24" s="15"/>
      <c r="F24" s="10">
        <f>+F23</f>
        <v>12779.55</v>
      </c>
      <c r="G24" s="10"/>
      <c r="M24" s="2" t="s">
        <v>8</v>
      </c>
      <c r="O24" s="2"/>
      <c r="Q24" s="2"/>
      <c r="S24" s="31"/>
      <c r="U24" s="2"/>
      <c r="W24" s="2"/>
      <c r="X24" s="2"/>
      <c r="Y24" s="2"/>
    </row>
    <row r="25" spans="1:25" ht="15.75">
      <c r="A25" s="4" t="s">
        <v>28</v>
      </c>
      <c r="C25" s="4"/>
      <c r="D25" s="15"/>
      <c r="F25" s="5">
        <v>2877.8</v>
      </c>
      <c r="G25" s="10"/>
      <c r="H25" s="3">
        <v>3</v>
      </c>
      <c r="J25" s="18">
        <v>959.26</v>
      </c>
      <c r="M25" s="10">
        <v>1438.89</v>
      </c>
      <c r="O25" s="2">
        <v>959.26</v>
      </c>
      <c r="Q25" s="2">
        <f>SUM(M25:O25)</f>
        <v>2398.15</v>
      </c>
      <c r="S25" s="31">
        <v>479.65</v>
      </c>
      <c r="U25" s="2">
        <f>SUM(Q25:S25)</f>
        <v>2877.8</v>
      </c>
      <c r="W25" s="2">
        <v>0</v>
      </c>
      <c r="X25" s="2"/>
      <c r="Y25" s="2">
        <f>SUM(U25:W25)</f>
        <v>2877.8</v>
      </c>
    </row>
    <row r="26" spans="1:25" ht="15.75">
      <c r="A26" s="4" t="s">
        <v>29</v>
      </c>
      <c r="C26" s="4"/>
      <c r="D26" s="15"/>
      <c r="F26" s="10">
        <f>F24+F25</f>
        <v>15657.349999999999</v>
      </c>
      <c r="G26" s="10"/>
      <c r="M26" s="10" t="s">
        <v>8</v>
      </c>
      <c r="O26" s="2"/>
      <c r="Q26" s="2"/>
      <c r="S26" s="31"/>
      <c r="U26" s="2"/>
      <c r="W26" s="2"/>
      <c r="X26" s="2"/>
      <c r="Y26" s="2"/>
    </row>
    <row r="27" spans="1:25" ht="15.75">
      <c r="A27" s="4" t="s">
        <v>35</v>
      </c>
      <c r="C27" s="4"/>
      <c r="D27" s="15"/>
      <c r="F27" s="5">
        <v>1507.37</v>
      </c>
      <c r="G27" s="10"/>
      <c r="H27" s="3">
        <v>3</v>
      </c>
      <c r="J27" s="18">
        <v>502.46</v>
      </c>
      <c r="M27" s="5">
        <v>251.23</v>
      </c>
      <c r="O27" s="2">
        <v>502.46</v>
      </c>
      <c r="Q27" s="2">
        <f>SUM(M27:O27)</f>
        <v>753.6899999999999</v>
      </c>
      <c r="S27" s="31">
        <v>502.46</v>
      </c>
      <c r="U27" s="2">
        <f>SUM(Q27:S27)</f>
        <v>1256.1499999999999</v>
      </c>
      <c r="W27" s="2">
        <v>251.33</v>
      </c>
      <c r="X27" s="2"/>
      <c r="Y27" s="2">
        <f>SUM(U27:W27)</f>
        <v>1507.4799999999998</v>
      </c>
    </row>
    <row r="28" spans="1:25" ht="15.75">
      <c r="A28" s="4" t="s">
        <v>36</v>
      </c>
      <c r="C28" s="4"/>
      <c r="D28" s="15"/>
      <c r="F28" s="10">
        <f>SUM(F26:F27)</f>
        <v>17164.719999999998</v>
      </c>
      <c r="G28" s="10"/>
      <c r="M28" s="9">
        <f>SUM(M23:M27)</f>
        <v>12467.9</v>
      </c>
      <c r="O28" s="2"/>
      <c r="Q28" s="2"/>
      <c r="S28" s="31"/>
      <c r="U28" s="2"/>
      <c r="W28" s="2"/>
      <c r="X28" s="2"/>
      <c r="Y28" s="2"/>
    </row>
    <row r="29" spans="1:25" ht="15.75">
      <c r="A29" s="21" t="s">
        <v>54</v>
      </c>
      <c r="C29" s="4"/>
      <c r="D29" s="15"/>
      <c r="F29" s="10"/>
      <c r="G29" s="10"/>
      <c r="M29" s="10"/>
      <c r="O29" s="2"/>
      <c r="Q29" s="2"/>
      <c r="S29" s="31"/>
      <c r="U29" s="2"/>
      <c r="W29" s="2"/>
      <c r="X29" s="2"/>
      <c r="Y29" s="2"/>
    </row>
    <row r="30" spans="1:25" ht="15.75">
      <c r="A30" s="21" t="s">
        <v>65</v>
      </c>
      <c r="B30" s="25" t="s">
        <v>66</v>
      </c>
      <c r="C30" s="4"/>
      <c r="D30" s="15" t="s">
        <v>67</v>
      </c>
      <c r="F30" s="10">
        <v>1346.86</v>
      </c>
      <c r="G30" s="10"/>
      <c r="H30" s="3">
        <v>3</v>
      </c>
      <c r="J30" s="18">
        <v>448.95</v>
      </c>
      <c r="M30" s="10"/>
      <c r="O30" s="2">
        <v>224.48</v>
      </c>
      <c r="Q30" s="2">
        <v>224.48</v>
      </c>
      <c r="S30" s="31">
        <v>448.95</v>
      </c>
      <c r="U30" s="2">
        <f>Q30+S30</f>
        <v>673.43</v>
      </c>
      <c r="W30" s="2">
        <v>448.95</v>
      </c>
      <c r="X30" s="2"/>
      <c r="Y30" s="2">
        <f>SUM(U30:W30)</f>
        <v>1122.3799999999999</v>
      </c>
    </row>
    <row r="31" spans="1:25" ht="15.75">
      <c r="A31" s="21" t="s">
        <v>68</v>
      </c>
      <c r="B31" s="25" t="s">
        <v>69</v>
      </c>
      <c r="C31" s="4"/>
      <c r="D31" s="15" t="s">
        <v>70</v>
      </c>
      <c r="F31" s="10">
        <v>501.04</v>
      </c>
      <c r="G31" s="10"/>
      <c r="H31" s="3">
        <v>3</v>
      </c>
      <c r="J31" s="18">
        <v>167.01</v>
      </c>
      <c r="M31" s="10"/>
      <c r="O31" s="2">
        <v>83.51</v>
      </c>
      <c r="Q31" s="2">
        <v>83.51</v>
      </c>
      <c r="S31" s="31">
        <v>167.01</v>
      </c>
      <c r="U31" s="2">
        <f>Q31+S31</f>
        <v>250.51999999999998</v>
      </c>
      <c r="W31" s="2">
        <v>167.01</v>
      </c>
      <c r="X31" s="2"/>
      <c r="Y31" s="2">
        <f>SUM(U31:W31)</f>
        <v>417.53</v>
      </c>
    </row>
    <row r="32" spans="1:25" ht="15.75">
      <c r="A32" s="21" t="s">
        <v>71</v>
      </c>
      <c r="B32" s="25" t="s">
        <v>72</v>
      </c>
      <c r="C32" s="4"/>
      <c r="D32" s="15" t="s">
        <v>73</v>
      </c>
      <c r="F32" s="10">
        <v>753.17</v>
      </c>
      <c r="G32" s="10"/>
      <c r="H32" s="3">
        <v>3</v>
      </c>
      <c r="J32" s="18">
        <v>251.06</v>
      </c>
      <c r="M32" s="10"/>
      <c r="O32" s="2">
        <v>125.53</v>
      </c>
      <c r="Q32" s="2">
        <v>125.53</v>
      </c>
      <c r="S32" s="31">
        <v>251.06</v>
      </c>
      <c r="U32" s="2">
        <f>Q32+S32</f>
        <v>376.59000000000003</v>
      </c>
      <c r="W32" s="2">
        <v>251.06</v>
      </c>
      <c r="X32" s="2"/>
      <c r="Y32" s="2">
        <f>SUM(U32:W32)</f>
        <v>627.6500000000001</v>
      </c>
    </row>
    <row r="33" spans="1:25" ht="15.75">
      <c r="A33" s="4"/>
      <c r="C33" s="4"/>
      <c r="D33" s="15"/>
      <c r="F33" s="10"/>
      <c r="G33" s="10"/>
      <c r="M33" s="10"/>
      <c r="O33" s="2"/>
      <c r="Q33" s="2"/>
      <c r="S33" s="31"/>
      <c r="U33" s="2"/>
      <c r="W33" s="2"/>
      <c r="X33" s="2"/>
      <c r="Y33" s="5"/>
    </row>
    <row r="34" spans="1:25" ht="15.75">
      <c r="A34" s="22" t="s">
        <v>82</v>
      </c>
      <c r="C34" s="4"/>
      <c r="D34" s="15"/>
      <c r="F34" s="9">
        <f>SUM(F28:F33)</f>
        <v>19765.789999999997</v>
      </c>
      <c r="G34" s="10"/>
      <c r="M34" s="10"/>
      <c r="O34" s="9">
        <f>SUM(O22:O33)</f>
        <v>3897.01</v>
      </c>
      <c r="Q34" s="9">
        <f>SUM(Q23:Q33)</f>
        <v>16364.910000000002</v>
      </c>
      <c r="S34" s="28">
        <f>SUM(S23:S33)</f>
        <v>1849.1299999999999</v>
      </c>
      <c r="U34" s="9">
        <f>SUM(U23:U33)</f>
        <v>18214.040000000005</v>
      </c>
      <c r="W34" s="9">
        <f>SUM(W22:W33)</f>
        <v>1118.35</v>
      </c>
      <c r="X34" s="2"/>
      <c r="Y34" s="5">
        <f>SUM(U34:W34)</f>
        <v>19332.390000000003</v>
      </c>
    </row>
    <row r="35" spans="1:25" ht="15.75">
      <c r="A35" s="35"/>
      <c r="B35" s="35"/>
      <c r="C35" s="35"/>
      <c r="D35" s="35"/>
      <c r="M35" s="2"/>
      <c r="O35" s="10"/>
      <c r="Q35" s="2"/>
      <c r="S35" s="31"/>
      <c r="U35" s="2"/>
      <c r="W35" s="2"/>
      <c r="X35" s="2"/>
      <c r="Y35" s="2"/>
    </row>
    <row r="36" spans="1:25" ht="15.75">
      <c r="A36" s="34" t="s">
        <v>10</v>
      </c>
      <c r="B36" s="34"/>
      <c r="C36" s="34"/>
      <c r="D36" s="34"/>
      <c r="M36" s="2"/>
      <c r="O36" s="2"/>
      <c r="Q36" s="2"/>
      <c r="S36" s="31"/>
      <c r="U36" s="2"/>
      <c r="W36" s="2"/>
      <c r="X36" s="2"/>
      <c r="Y36" s="2"/>
    </row>
    <row r="37" spans="1:25" ht="15.75">
      <c r="A37" s="35" t="s">
        <v>13</v>
      </c>
      <c r="B37" s="35"/>
      <c r="C37" s="35"/>
      <c r="D37" s="35"/>
      <c r="F37" s="5">
        <v>748.9</v>
      </c>
      <c r="G37" s="10"/>
      <c r="H37" s="3">
        <v>5</v>
      </c>
      <c r="J37" s="18">
        <v>149.78</v>
      </c>
      <c r="M37" s="10">
        <v>674.01</v>
      </c>
      <c r="O37" s="2">
        <v>74.89</v>
      </c>
      <c r="Q37" s="2">
        <f>SUM(M37:O37)</f>
        <v>748.9</v>
      </c>
      <c r="S37" s="31">
        <v>0</v>
      </c>
      <c r="U37" s="2">
        <f>SUM(Q37:S37)</f>
        <v>748.9</v>
      </c>
      <c r="W37" s="2">
        <v>0</v>
      </c>
      <c r="X37" s="2"/>
      <c r="Y37" s="2">
        <f>SUM(U37:W37)</f>
        <v>748.9</v>
      </c>
    </row>
    <row r="38" spans="1:25" ht="15.75">
      <c r="A38" s="35" t="s">
        <v>14</v>
      </c>
      <c r="B38" s="35"/>
      <c r="C38" s="35"/>
      <c r="D38" s="35"/>
      <c r="F38" s="10">
        <f>+F37</f>
        <v>748.9</v>
      </c>
      <c r="G38" s="10"/>
      <c r="M38" s="2" t="s">
        <v>8</v>
      </c>
      <c r="O38" s="2"/>
      <c r="Q38" s="2"/>
      <c r="S38" s="31"/>
      <c r="U38" s="2"/>
      <c r="W38" s="2"/>
      <c r="X38" s="2"/>
      <c r="Y38" s="2"/>
    </row>
    <row r="39" spans="1:25" ht="15.75">
      <c r="A39" s="4" t="s">
        <v>20</v>
      </c>
      <c r="C39" s="4"/>
      <c r="D39" s="15"/>
      <c r="F39" s="5">
        <v>0</v>
      </c>
      <c r="G39" s="10"/>
      <c r="M39" s="10">
        <v>0</v>
      </c>
      <c r="O39" s="2">
        <v>0</v>
      </c>
      <c r="Q39" s="2">
        <f>SUM(M39:O39)</f>
        <v>0</v>
      </c>
      <c r="S39" s="31">
        <v>0</v>
      </c>
      <c r="U39" s="2">
        <f>SUM(Q39:S39)</f>
        <v>0</v>
      </c>
      <c r="W39" s="2">
        <v>0</v>
      </c>
      <c r="X39" s="2"/>
      <c r="Y39" s="2">
        <f>SUM(U39:W39)</f>
        <v>0</v>
      </c>
    </row>
    <row r="40" spans="1:25" ht="15.75">
      <c r="A40" s="4" t="s">
        <v>17</v>
      </c>
      <c r="C40" s="4"/>
      <c r="D40" s="15"/>
      <c r="F40" s="10">
        <f>F38+F39</f>
        <v>748.9</v>
      </c>
      <c r="G40" s="10"/>
      <c r="M40" s="2" t="s">
        <v>8</v>
      </c>
      <c r="O40" s="2"/>
      <c r="Q40" s="2"/>
      <c r="S40" s="31"/>
      <c r="U40" s="2"/>
      <c r="W40" s="2"/>
      <c r="X40" s="2"/>
      <c r="Y40" s="2"/>
    </row>
    <row r="41" spans="1:25" ht="15.75">
      <c r="A41" s="4" t="s">
        <v>19</v>
      </c>
      <c r="C41" s="4"/>
      <c r="D41" s="15"/>
      <c r="F41" s="5">
        <v>337.45</v>
      </c>
      <c r="G41" s="10"/>
      <c r="H41" s="3">
        <v>5</v>
      </c>
      <c r="J41" s="18">
        <v>67.49</v>
      </c>
      <c r="M41" s="10">
        <v>168.73</v>
      </c>
      <c r="O41" s="2">
        <v>67.49</v>
      </c>
      <c r="Q41" s="2">
        <f>SUM(M41:O41)</f>
        <v>236.21999999999997</v>
      </c>
      <c r="S41" s="31">
        <v>67.49</v>
      </c>
      <c r="U41" s="2">
        <f>SUM(Q41:S41)</f>
        <v>303.71</v>
      </c>
      <c r="W41" s="2">
        <v>33.74</v>
      </c>
      <c r="X41" s="2"/>
      <c r="Y41" s="2">
        <f>SUM(U41:W41)</f>
        <v>337.45</v>
      </c>
    </row>
    <row r="42" spans="1:25" ht="18" customHeight="1">
      <c r="A42" s="4" t="s">
        <v>18</v>
      </c>
      <c r="C42" s="4"/>
      <c r="D42" s="15"/>
      <c r="F42" s="10">
        <f>F40+F41</f>
        <v>1086.35</v>
      </c>
      <c r="G42" s="10"/>
      <c r="M42" s="2" t="s">
        <v>8</v>
      </c>
      <c r="O42" s="2"/>
      <c r="Q42" s="2"/>
      <c r="S42" s="31"/>
      <c r="U42" s="2"/>
      <c r="W42" s="2"/>
      <c r="X42" s="2"/>
      <c r="Y42" s="2"/>
    </row>
    <row r="43" spans="1:25" ht="15.75">
      <c r="A43" s="4" t="s">
        <v>30</v>
      </c>
      <c r="C43" s="4"/>
      <c r="D43" s="15"/>
      <c r="F43" s="5">
        <v>700</v>
      </c>
      <c r="G43" s="10"/>
      <c r="H43" s="3">
        <v>5</v>
      </c>
      <c r="J43" s="18">
        <v>140</v>
      </c>
      <c r="M43" s="10">
        <v>210</v>
      </c>
      <c r="O43" s="2">
        <v>140</v>
      </c>
      <c r="Q43" s="2">
        <f>SUM(M43:O43)</f>
        <v>350</v>
      </c>
      <c r="S43" s="31">
        <v>140</v>
      </c>
      <c r="U43" s="2">
        <f>SUM(Q43:S43)</f>
        <v>490</v>
      </c>
      <c r="W43" s="2">
        <v>140</v>
      </c>
      <c r="X43" s="2"/>
      <c r="Y43" s="2">
        <f>SUM(U43:W43)</f>
        <v>630</v>
      </c>
    </row>
    <row r="44" spans="1:25" ht="15.75">
      <c r="A44" s="4" t="s">
        <v>29</v>
      </c>
      <c r="C44" s="4"/>
      <c r="D44" s="15"/>
      <c r="F44" s="10">
        <f>F42+F43</f>
        <v>1786.35</v>
      </c>
      <c r="G44" s="10"/>
      <c r="M44" s="10" t="s">
        <v>8</v>
      </c>
      <c r="O44" s="2"/>
      <c r="Q44" s="2"/>
      <c r="S44" s="31"/>
      <c r="U44" s="2"/>
      <c r="W44" s="2"/>
      <c r="X44" s="2"/>
      <c r="Y44" s="2"/>
    </row>
    <row r="45" spans="1:25" ht="15.75">
      <c r="A45" s="4" t="s">
        <v>37</v>
      </c>
      <c r="C45" s="4"/>
      <c r="D45" s="15"/>
      <c r="F45" s="5">
        <v>0</v>
      </c>
      <c r="G45" s="10"/>
      <c r="M45" s="10">
        <v>0</v>
      </c>
      <c r="O45" s="2">
        <v>0</v>
      </c>
      <c r="Q45" s="2">
        <f>SUM(M45:O45)</f>
        <v>0</v>
      </c>
      <c r="S45" s="31">
        <v>0</v>
      </c>
      <c r="U45" s="2">
        <f>SUM(Q45:S45)</f>
        <v>0</v>
      </c>
      <c r="W45" s="2">
        <v>0</v>
      </c>
      <c r="X45" s="2"/>
      <c r="Y45" s="2">
        <f>SUM(U45:W45)</f>
        <v>0</v>
      </c>
    </row>
    <row r="46" spans="1:25" ht="15.75">
      <c r="A46" s="4" t="s">
        <v>36</v>
      </c>
      <c r="C46" s="4"/>
      <c r="D46" s="15"/>
      <c r="F46" s="10">
        <f>SUM(F44:F45)</f>
        <v>1786.35</v>
      </c>
      <c r="G46" s="10"/>
      <c r="M46" s="9">
        <f>SUM(M37:M43)</f>
        <v>1052.74</v>
      </c>
      <c r="O46" s="2"/>
      <c r="Q46" s="2"/>
      <c r="S46" s="31"/>
      <c r="U46" s="2"/>
      <c r="W46" s="2"/>
      <c r="X46" s="2"/>
      <c r="Y46" s="2"/>
    </row>
    <row r="47" spans="1:25" ht="15.75">
      <c r="A47" s="4"/>
      <c r="C47" s="4"/>
      <c r="D47" s="15"/>
      <c r="F47" s="10"/>
      <c r="G47" s="10"/>
      <c r="M47" s="10"/>
      <c r="O47" s="2"/>
      <c r="Q47" s="2"/>
      <c r="S47" s="31"/>
      <c r="U47" s="2"/>
      <c r="W47" s="2"/>
      <c r="X47" s="2"/>
      <c r="Y47" s="5"/>
    </row>
    <row r="48" spans="1:25" ht="15.75">
      <c r="A48" s="22" t="s">
        <v>82</v>
      </c>
      <c r="C48" s="4"/>
      <c r="D48" s="15"/>
      <c r="F48" s="9">
        <f>SUM(F46:F47)</f>
        <v>1786.35</v>
      </c>
      <c r="G48" s="10"/>
      <c r="M48" s="10"/>
      <c r="O48" s="9">
        <f>SUM(O37:O47)</f>
        <v>282.38</v>
      </c>
      <c r="Q48" s="9">
        <f>SUM(Q37:Q47)</f>
        <v>1335.12</v>
      </c>
      <c r="S48" s="28">
        <f>SUM(S37:S47)</f>
        <v>207.49</v>
      </c>
      <c r="U48" s="9">
        <f>SUM(U37:U47)</f>
        <v>1542.61</v>
      </c>
      <c r="W48" s="9">
        <f>SUM(W37:W47)</f>
        <v>173.74</v>
      </c>
      <c r="X48" s="2"/>
      <c r="Y48" s="5">
        <f>SUM(U48:W48)</f>
        <v>1716.35</v>
      </c>
    </row>
    <row r="49" spans="1:25" ht="15.75">
      <c r="A49" s="4"/>
      <c r="C49" s="4"/>
      <c r="D49" s="15"/>
      <c r="F49" s="10"/>
      <c r="G49" s="10"/>
      <c r="M49" s="10"/>
      <c r="O49" s="10"/>
      <c r="Q49" s="2"/>
      <c r="S49" s="31"/>
      <c r="U49" s="2"/>
      <c r="W49" s="2"/>
      <c r="X49" s="2"/>
      <c r="Y49" s="2"/>
    </row>
    <row r="50" spans="1:25" ht="15.75">
      <c r="A50" s="4"/>
      <c r="C50" s="4"/>
      <c r="D50" s="15"/>
      <c r="F50" s="10"/>
      <c r="G50" s="10"/>
      <c r="M50" s="10"/>
      <c r="Q50" s="2"/>
      <c r="S50" s="31"/>
      <c r="U50" s="2"/>
      <c r="W50" s="2"/>
      <c r="X50" s="2"/>
      <c r="Y50" s="2"/>
    </row>
    <row r="51" spans="1:25" ht="15.75">
      <c r="A51" s="34" t="s">
        <v>11</v>
      </c>
      <c r="B51" s="34"/>
      <c r="C51" s="34"/>
      <c r="D51" s="34"/>
      <c r="M51" s="2"/>
      <c r="O51" s="2"/>
      <c r="Q51" s="2"/>
      <c r="S51" s="31"/>
      <c r="U51" s="2"/>
      <c r="W51" s="2"/>
      <c r="X51" s="2"/>
      <c r="Y51" s="2"/>
    </row>
    <row r="52" spans="1:25" ht="15.75">
      <c r="A52" s="4" t="s">
        <v>38</v>
      </c>
      <c r="C52" s="4"/>
      <c r="D52" s="15"/>
      <c r="F52" s="9">
        <v>0</v>
      </c>
      <c r="G52" s="10"/>
      <c r="M52" s="9">
        <v>0</v>
      </c>
      <c r="S52" s="31">
        <v>0</v>
      </c>
      <c r="W52" s="2">
        <v>0</v>
      </c>
      <c r="X52" s="2"/>
      <c r="Y52" s="5">
        <f>SUM(U52:W52)</f>
        <v>0</v>
      </c>
    </row>
    <row r="53" spans="1:25" ht="15.75">
      <c r="A53" s="4" t="s">
        <v>84</v>
      </c>
      <c r="C53" s="4"/>
      <c r="D53" s="15"/>
      <c r="F53" s="10"/>
      <c r="G53" s="10"/>
      <c r="M53" s="10"/>
      <c r="O53" s="9">
        <v>0</v>
      </c>
      <c r="Q53" s="9">
        <v>0</v>
      </c>
      <c r="S53" s="28">
        <f>SUM(S52)</f>
        <v>0</v>
      </c>
      <c r="U53" s="9">
        <v>0</v>
      </c>
      <c r="W53" s="9">
        <v>0</v>
      </c>
      <c r="X53" s="2"/>
      <c r="Y53" s="5">
        <f>SUM(U53:W53)</f>
        <v>0</v>
      </c>
    </row>
    <row r="54" spans="1:25" ht="15.75">
      <c r="A54" s="4" t="s">
        <v>31</v>
      </c>
      <c r="C54" s="4"/>
      <c r="D54" s="15"/>
      <c r="M54" s="2"/>
      <c r="O54" s="2"/>
      <c r="Q54" s="2"/>
      <c r="S54" s="31"/>
      <c r="U54" s="2"/>
      <c r="W54" s="2"/>
      <c r="X54" s="2"/>
      <c r="Y54" s="2"/>
    </row>
    <row r="55" spans="1:25" ht="15.75">
      <c r="A55" s="34" t="s">
        <v>12</v>
      </c>
      <c r="B55" s="34"/>
      <c r="C55" s="34"/>
      <c r="D55" s="34"/>
      <c r="M55" s="2"/>
      <c r="O55" s="2"/>
      <c r="Q55" s="2"/>
      <c r="S55" s="31"/>
      <c r="U55" s="2"/>
      <c r="W55" s="2"/>
      <c r="X55" s="2"/>
      <c r="Y55" s="5"/>
    </row>
    <row r="56" spans="1:25" ht="15.75">
      <c r="A56" s="4" t="s">
        <v>21</v>
      </c>
      <c r="C56" s="4"/>
      <c r="D56" s="15"/>
      <c r="F56" s="5">
        <v>2000</v>
      </c>
      <c r="G56" s="10"/>
      <c r="H56" s="3">
        <v>3</v>
      </c>
      <c r="J56" s="18">
        <v>666.67</v>
      </c>
      <c r="M56" s="10">
        <v>1666.67</v>
      </c>
      <c r="O56" s="2">
        <v>333.33</v>
      </c>
      <c r="Q56" s="2">
        <f>SUM(M56:O56)</f>
        <v>2000</v>
      </c>
      <c r="S56" s="28">
        <v>0</v>
      </c>
      <c r="U56" s="9">
        <f>SUM(Q56:S56)</f>
        <v>2000</v>
      </c>
      <c r="W56" s="9">
        <v>0</v>
      </c>
      <c r="X56" s="2"/>
      <c r="Y56" s="5">
        <f>SUM(U56:W56)</f>
        <v>2000</v>
      </c>
    </row>
    <row r="57" spans="1:25" ht="15.75">
      <c r="A57" s="4" t="s">
        <v>18</v>
      </c>
      <c r="C57" s="4"/>
      <c r="D57" s="15"/>
      <c r="F57" s="10">
        <v>2000</v>
      </c>
      <c r="G57" s="10"/>
      <c r="M57" s="10" t="s">
        <v>8</v>
      </c>
      <c r="O57" s="2"/>
      <c r="Q57" s="2"/>
      <c r="S57" s="31"/>
      <c r="U57" s="2"/>
      <c r="W57" s="2"/>
      <c r="X57" s="2"/>
      <c r="Y57" s="2"/>
    </row>
    <row r="58" spans="1:25" ht="15.75">
      <c r="A58" s="4" t="s">
        <v>32</v>
      </c>
      <c r="C58" s="4"/>
      <c r="D58" s="15"/>
      <c r="F58" s="5">
        <v>0</v>
      </c>
      <c r="G58" s="10"/>
      <c r="M58" s="10" t="s">
        <v>8</v>
      </c>
      <c r="O58" s="2"/>
      <c r="Q58" s="2"/>
      <c r="S58" s="31"/>
      <c r="U58" s="2"/>
      <c r="W58" s="2"/>
      <c r="X58" s="2"/>
      <c r="Y58" s="2"/>
    </row>
    <row r="59" spans="1:25" ht="15.75">
      <c r="A59" s="4" t="s">
        <v>29</v>
      </c>
      <c r="C59" s="4"/>
      <c r="D59" s="15"/>
      <c r="F59" s="10">
        <v>2000</v>
      </c>
      <c r="G59" s="10"/>
      <c r="M59" s="5" t="s">
        <v>8</v>
      </c>
      <c r="O59" s="2"/>
      <c r="Q59" s="2"/>
      <c r="S59" s="31"/>
      <c r="U59" s="2"/>
      <c r="W59" s="2"/>
      <c r="X59" s="2"/>
      <c r="Y59" s="2"/>
    </row>
    <row r="60" spans="1:25" ht="15.75">
      <c r="A60" s="4" t="s">
        <v>33</v>
      </c>
      <c r="C60" s="4"/>
      <c r="D60" s="15"/>
      <c r="F60" s="5">
        <v>0</v>
      </c>
      <c r="G60" s="10"/>
      <c r="M60" s="9">
        <f>SUM(M56:M59)</f>
        <v>1666.67</v>
      </c>
      <c r="O60" s="2"/>
      <c r="Q60" s="2"/>
      <c r="S60" s="31"/>
      <c r="U60" s="2"/>
      <c r="W60" s="2"/>
      <c r="X60" s="2"/>
      <c r="Y60" s="2"/>
    </row>
    <row r="61" spans="1:25" ht="15.75">
      <c r="A61" s="4" t="s">
        <v>36</v>
      </c>
      <c r="C61" s="4"/>
      <c r="D61" s="15"/>
      <c r="F61" s="10">
        <v>2000</v>
      </c>
      <c r="G61" s="10"/>
      <c r="M61" s="2"/>
      <c r="O61" s="2"/>
      <c r="Q61" s="2"/>
      <c r="S61" s="31"/>
      <c r="U61" s="2"/>
      <c r="W61" s="2"/>
      <c r="X61" s="2"/>
      <c r="Y61" s="2"/>
    </row>
    <row r="62" spans="1:25" ht="15.75">
      <c r="A62" s="4"/>
      <c r="C62" s="4"/>
      <c r="D62" s="15"/>
      <c r="F62" s="10"/>
      <c r="G62" s="10"/>
      <c r="M62" s="2"/>
      <c r="O62" s="10"/>
      <c r="Q62" s="2"/>
      <c r="S62" s="31"/>
      <c r="U62" s="2"/>
      <c r="W62" s="2"/>
      <c r="X62" s="2"/>
      <c r="Y62" s="10"/>
    </row>
    <row r="63" spans="1:25" ht="15.75">
      <c r="A63" s="22" t="s">
        <v>82</v>
      </c>
      <c r="C63" s="4"/>
      <c r="D63" s="15"/>
      <c r="F63" s="9">
        <f>SUM(F61:F62)</f>
        <v>2000</v>
      </c>
      <c r="G63" s="10"/>
      <c r="M63" s="2"/>
      <c r="O63" s="9">
        <f>SUM(O56:O62)</f>
        <v>333.33</v>
      </c>
      <c r="Q63" s="9">
        <f>SUM(Q56:Q62)</f>
        <v>2000</v>
      </c>
      <c r="S63" s="28">
        <f>SUM(S56:S62)</f>
        <v>0</v>
      </c>
      <c r="U63" s="9">
        <f>SUM(U56:U62)</f>
        <v>2000</v>
      </c>
      <c r="W63" s="33">
        <f>SUM(W56:W62)</f>
        <v>0</v>
      </c>
      <c r="X63" s="2"/>
      <c r="Y63" s="10">
        <f>SUM(U63:W63)</f>
        <v>2000</v>
      </c>
    </row>
    <row r="64" spans="1:25" ht="15.75">
      <c r="A64" s="4" t="s">
        <v>91</v>
      </c>
      <c r="C64" s="4"/>
      <c r="D64" s="15"/>
      <c r="F64" s="9">
        <v>-2000</v>
      </c>
      <c r="G64" s="10"/>
      <c r="M64" s="2"/>
      <c r="O64" s="10"/>
      <c r="S64" s="31"/>
      <c r="W64" s="5">
        <v>-2000</v>
      </c>
      <c r="X64" s="2"/>
      <c r="Y64" s="5">
        <v>-2000</v>
      </c>
    </row>
    <row r="65" spans="1:25" ht="15.75">
      <c r="A65" s="4" t="s">
        <v>92</v>
      </c>
      <c r="C65" s="4"/>
      <c r="D65" s="15"/>
      <c r="F65" s="10">
        <v>0</v>
      </c>
      <c r="G65" s="10"/>
      <c r="M65" s="2"/>
      <c r="O65" s="10"/>
      <c r="S65" s="31"/>
      <c r="W65" s="2"/>
      <c r="X65" s="2"/>
      <c r="Y65" s="9">
        <v>0</v>
      </c>
    </row>
    <row r="66" spans="1:25" ht="15.75">
      <c r="A66" s="4"/>
      <c r="C66" s="4"/>
      <c r="D66" s="15"/>
      <c r="F66" s="10"/>
      <c r="G66" s="10"/>
      <c r="M66" s="2"/>
      <c r="O66" s="10"/>
      <c r="Q66" s="2"/>
      <c r="S66" s="31"/>
      <c r="U66" s="2"/>
      <c r="W66" s="2"/>
      <c r="X66" s="2"/>
      <c r="Y66" s="2"/>
    </row>
    <row r="67" spans="1:25" ht="15.75">
      <c r="A67" s="8" t="s">
        <v>74</v>
      </c>
      <c r="C67" s="4"/>
      <c r="D67" s="15"/>
      <c r="F67" s="10"/>
      <c r="G67" s="10"/>
      <c r="M67" s="2"/>
      <c r="O67" s="10"/>
      <c r="Q67" s="2"/>
      <c r="S67" s="32" t="s">
        <v>83</v>
      </c>
      <c r="U67" s="2"/>
      <c r="W67" s="2"/>
      <c r="X67" s="2"/>
      <c r="Y67" s="2"/>
    </row>
    <row r="68" spans="1:25" ht="15.75">
      <c r="A68" s="4" t="s">
        <v>75</v>
      </c>
      <c r="B68" s="25" t="s">
        <v>56</v>
      </c>
      <c r="C68" s="4"/>
      <c r="D68" s="23">
        <v>38927</v>
      </c>
      <c r="F68" s="24">
        <v>4180.27</v>
      </c>
      <c r="G68" s="10"/>
      <c r="H68" s="3">
        <v>5</v>
      </c>
      <c r="J68" s="18">
        <v>836.05</v>
      </c>
      <c r="M68" s="2"/>
      <c r="O68" s="10">
        <v>418.03</v>
      </c>
      <c r="Q68" s="10">
        <v>418.03</v>
      </c>
      <c r="S68" s="32">
        <v>836.05</v>
      </c>
      <c r="U68" s="2">
        <f>SUM(Q68:S68)</f>
        <v>1254.08</v>
      </c>
      <c r="W68" s="2">
        <v>836.05</v>
      </c>
      <c r="X68" s="2"/>
      <c r="Y68" s="2">
        <f>SUM(U68:W68)</f>
        <v>2090.13</v>
      </c>
    </row>
    <row r="69" spans="1:25" ht="15.75">
      <c r="A69" s="4" t="s">
        <v>76</v>
      </c>
      <c r="B69" s="25" t="s">
        <v>77</v>
      </c>
      <c r="C69" s="4"/>
      <c r="D69" s="23">
        <v>38944</v>
      </c>
      <c r="F69" s="24">
        <v>2507.13</v>
      </c>
      <c r="G69" s="10"/>
      <c r="H69" s="3">
        <v>5</v>
      </c>
      <c r="J69" s="18">
        <v>501.43</v>
      </c>
      <c r="M69" s="2"/>
      <c r="O69" s="10">
        <v>250.72</v>
      </c>
      <c r="Q69" s="10">
        <v>250.72</v>
      </c>
      <c r="S69" s="32">
        <v>501.43</v>
      </c>
      <c r="U69" s="2">
        <f>SUM(Q69:S69)</f>
        <v>752.15</v>
      </c>
      <c r="W69" s="2">
        <v>501.43</v>
      </c>
      <c r="X69" s="2"/>
      <c r="Y69" s="2">
        <f>SUM(U69:W69)</f>
        <v>1253.58</v>
      </c>
    </row>
    <row r="70" spans="1:25" ht="15.75">
      <c r="A70" s="4" t="s">
        <v>78</v>
      </c>
      <c r="B70" s="25" t="s">
        <v>79</v>
      </c>
      <c r="C70" s="4"/>
      <c r="D70" s="23">
        <v>38947</v>
      </c>
      <c r="F70" s="24">
        <v>3823.99</v>
      </c>
      <c r="G70" s="10"/>
      <c r="H70" s="3">
        <v>5</v>
      </c>
      <c r="J70" s="18">
        <v>764.8</v>
      </c>
      <c r="M70" s="2"/>
      <c r="O70" s="10">
        <v>382.4</v>
      </c>
      <c r="Q70" s="10">
        <v>382.4</v>
      </c>
      <c r="S70" s="32">
        <v>764.8</v>
      </c>
      <c r="U70" s="2">
        <f>SUM(Q70:S70)</f>
        <v>1147.1999999999998</v>
      </c>
      <c r="W70" s="2">
        <v>764.8</v>
      </c>
      <c r="X70" s="2"/>
      <c r="Y70" s="2">
        <f>SUM(U70:W70)</f>
        <v>1911.9999999999998</v>
      </c>
    </row>
    <row r="71" spans="1:25" ht="15.75">
      <c r="A71" s="4" t="s">
        <v>80</v>
      </c>
      <c r="B71" s="25" t="s">
        <v>81</v>
      </c>
      <c r="C71" s="4"/>
      <c r="D71" s="23">
        <v>38951</v>
      </c>
      <c r="F71" s="24">
        <v>2159.95</v>
      </c>
      <c r="G71" s="10"/>
      <c r="H71" s="3">
        <v>5</v>
      </c>
      <c r="J71" s="18">
        <v>431.99</v>
      </c>
      <c r="M71" s="2"/>
      <c r="O71" s="10">
        <v>216</v>
      </c>
      <c r="Q71" s="10">
        <v>216</v>
      </c>
      <c r="S71" s="31">
        <v>431.99</v>
      </c>
      <c r="U71" s="2">
        <f>SUM(Q71:S71)</f>
        <v>647.99</v>
      </c>
      <c r="W71" s="2">
        <v>431.99</v>
      </c>
      <c r="X71" s="2"/>
      <c r="Y71" s="2">
        <f>SUM(U71:W71)</f>
        <v>1079.98</v>
      </c>
    </row>
    <row r="72" spans="1:25" ht="15.75">
      <c r="A72" s="4" t="s">
        <v>90</v>
      </c>
      <c r="C72" s="4"/>
      <c r="D72" s="15"/>
      <c r="F72" s="10"/>
      <c r="G72" s="10"/>
      <c r="M72" s="2"/>
      <c r="O72" s="10">
        <v>660.3</v>
      </c>
      <c r="Q72" s="2">
        <v>660.3</v>
      </c>
      <c r="S72" s="2">
        <v>-660.3</v>
      </c>
      <c r="U72" s="2" t="s">
        <v>8</v>
      </c>
      <c r="W72" s="2"/>
      <c r="X72" s="2"/>
      <c r="Y72" s="5"/>
    </row>
    <row r="73" spans="1:25" ht="15.75">
      <c r="A73" s="22" t="s">
        <v>82</v>
      </c>
      <c r="C73" s="4"/>
      <c r="D73" s="15"/>
      <c r="F73" s="9">
        <f>SUM(F68:F72)</f>
        <v>12671.34</v>
      </c>
      <c r="G73" s="10"/>
      <c r="M73" s="2"/>
      <c r="O73" s="9">
        <f>SUM(O68:O72)</f>
        <v>1927.45</v>
      </c>
      <c r="Q73" s="9">
        <f>SUM(Q68:Q72)</f>
        <v>1927.45</v>
      </c>
      <c r="S73" s="28">
        <f>SUM(S68:S72)</f>
        <v>1873.9699999999996</v>
      </c>
      <c r="U73" s="9">
        <f>SUM(U68:U72)</f>
        <v>3801.42</v>
      </c>
      <c r="W73" s="9">
        <f>SUM(W68:W72)</f>
        <v>2534.2699999999995</v>
      </c>
      <c r="X73" s="2"/>
      <c r="Y73" s="5">
        <f>SUM(U73:W73)</f>
        <v>6335.69</v>
      </c>
    </row>
    <row r="74" spans="1:25" ht="15.75">
      <c r="A74" s="4"/>
      <c r="C74" s="4"/>
      <c r="D74" s="15"/>
      <c r="F74" s="10"/>
      <c r="G74" s="10"/>
      <c r="M74" s="2"/>
      <c r="Q74" s="2"/>
      <c r="S74" s="31"/>
      <c r="U74" s="2"/>
      <c r="W74" s="2"/>
      <c r="X74" s="2"/>
      <c r="Y74" s="2"/>
    </row>
    <row r="75" spans="1:25" ht="16.5" thickBot="1">
      <c r="A75" s="4" t="s">
        <v>39</v>
      </c>
      <c r="C75" s="4" t="s">
        <v>8</v>
      </c>
      <c r="D75" s="15"/>
      <c r="E75" s="4"/>
      <c r="F75" s="11">
        <f>F14+F28+F46+F52+F61</f>
        <v>28577.229999999996</v>
      </c>
      <c r="G75" s="11"/>
      <c r="H75" s="1"/>
      <c r="I75" s="1"/>
      <c r="M75" s="12">
        <f>+M14+M28+M46+M52+M60</f>
        <v>17621.92</v>
      </c>
      <c r="S75" s="31"/>
      <c r="W75" s="2"/>
      <c r="X75" s="2"/>
      <c r="Y75" s="2"/>
    </row>
    <row r="76" spans="1:25" ht="17.25" thickBot="1" thickTop="1">
      <c r="A76" s="4" t="s">
        <v>50</v>
      </c>
      <c r="C76" s="4"/>
      <c r="D76" s="15"/>
      <c r="E76" s="1" t="s">
        <v>8</v>
      </c>
      <c r="F76" s="2">
        <f>(F19+F34+F48+F63+F73)</f>
        <v>47772.020000000004</v>
      </c>
      <c r="M76" s="2"/>
      <c r="O76" s="12">
        <f>O19+O34+O48+O63+O73</f>
        <v>8400</v>
      </c>
      <c r="Q76" s="12">
        <f>Q19+Q34+Q48+Q53+Q63+Q73</f>
        <v>26021.920000000002</v>
      </c>
      <c r="S76" s="31"/>
      <c r="W76" s="2"/>
      <c r="X76" s="2"/>
      <c r="Y76" s="2"/>
    </row>
    <row r="77" spans="1:25" ht="17.25" thickBot="1" thickTop="1">
      <c r="A77" s="4" t="s">
        <v>87</v>
      </c>
      <c r="C77" s="4"/>
      <c r="D77" s="15"/>
      <c r="F77" s="2">
        <v>47772.02</v>
      </c>
      <c r="M77" s="2"/>
      <c r="O77" s="2"/>
      <c r="Q77" s="2"/>
      <c r="S77" s="28">
        <f>S19+S34+S48+S56+S63+S73</f>
        <v>5562.229999999999</v>
      </c>
      <c r="U77" s="29">
        <f>U19+U34+U48+U53+U63+U73</f>
        <v>31584.15</v>
      </c>
      <c r="W77" s="2"/>
      <c r="X77" s="2"/>
      <c r="Y77" s="2"/>
    </row>
    <row r="78" spans="1:25" ht="17.25" thickBot="1" thickTop="1">
      <c r="A78" s="4" t="s">
        <v>93</v>
      </c>
      <c r="C78" s="4"/>
      <c r="D78" s="15"/>
      <c r="F78" s="2">
        <v>45772.02</v>
      </c>
      <c r="M78" s="2"/>
      <c r="O78" s="2"/>
      <c r="Q78" s="2"/>
      <c r="S78" s="31"/>
      <c r="W78" s="29">
        <f>W19+W34+W48+W52+W64+W73</f>
        <v>3457.999999999999</v>
      </c>
      <c r="X78" s="2"/>
      <c r="Y78" s="29">
        <f>U77+W78</f>
        <v>35042.15</v>
      </c>
    </row>
    <row r="79" spans="1:25" ht="16.5" thickTop="1">
      <c r="A79" s="4"/>
      <c r="C79" s="4"/>
      <c r="D79" s="15"/>
      <c r="M79" s="2"/>
      <c r="O79" s="2"/>
      <c r="Q79" s="2"/>
      <c r="S79" s="31"/>
      <c r="W79" s="2"/>
      <c r="X79" s="2"/>
      <c r="Y79" s="2"/>
    </row>
    <row r="80" spans="1:25" ht="15.75">
      <c r="A80" s="4"/>
      <c r="C80" s="4"/>
      <c r="D80" s="15"/>
      <c r="M80" s="2"/>
      <c r="O80" s="2"/>
      <c r="Q80" s="2"/>
      <c r="S80" s="31"/>
      <c r="W80" s="2"/>
      <c r="X80" s="2"/>
      <c r="Y80" s="2"/>
    </row>
    <row r="81" spans="1:25" ht="15.75">
      <c r="A81" s="4"/>
      <c r="C81" s="4"/>
      <c r="D81" s="15"/>
      <c r="M81" s="2"/>
      <c r="O81" s="2"/>
      <c r="Q81" s="2"/>
      <c r="W81" s="2"/>
      <c r="X81" s="2"/>
      <c r="Y81" s="2"/>
    </row>
    <row r="82" spans="1:25" ht="15.75">
      <c r="A82" s="4"/>
      <c r="C82" s="4"/>
      <c r="D82" s="15"/>
      <c r="O82" s="2"/>
      <c r="Q82" s="2"/>
      <c r="W82" s="2"/>
      <c r="X82" s="2"/>
      <c r="Y82" s="2"/>
    </row>
    <row r="83" spans="1:25" ht="15.75">
      <c r="A83" s="4"/>
      <c r="C83" s="4"/>
      <c r="D83" s="15"/>
      <c r="O83" s="2"/>
      <c r="Q83" s="2"/>
      <c r="W83" s="2"/>
      <c r="X83" s="2"/>
      <c r="Y83" s="2"/>
    </row>
    <row r="84" spans="1:25" ht="15.75">
      <c r="A84" s="4"/>
      <c r="C84" s="4"/>
      <c r="D84" s="15"/>
      <c r="O84" s="2"/>
      <c r="Q84" s="2"/>
      <c r="W84" s="2"/>
      <c r="X84" s="2"/>
      <c r="Y84" s="2"/>
    </row>
    <row r="85" spans="1:17" ht="15.75">
      <c r="A85" s="4"/>
      <c r="C85" s="4"/>
      <c r="D85" s="15"/>
      <c r="O85" s="2"/>
      <c r="Q85" s="2"/>
    </row>
    <row r="86" spans="1:17" ht="15.75">
      <c r="A86" s="4"/>
      <c r="C86" s="4"/>
      <c r="D86" s="15"/>
      <c r="O86" s="2"/>
      <c r="Q86" s="2"/>
    </row>
    <row r="87" spans="1:17" ht="15.75">
      <c r="A87" s="4"/>
      <c r="C87" s="4"/>
      <c r="D87" s="15"/>
      <c r="O87" s="2"/>
      <c r="Q87" s="2"/>
    </row>
    <row r="88" spans="1:17" ht="15.75">
      <c r="A88" s="4"/>
      <c r="C88" s="4"/>
      <c r="D88" s="15"/>
      <c r="O88" s="2"/>
      <c r="Q88" s="2"/>
    </row>
    <row r="89" spans="1:17" ht="15.75">
      <c r="A89" s="4"/>
      <c r="C89" s="4"/>
      <c r="D89" s="15"/>
      <c r="O89" s="2"/>
      <c r="Q89" s="2"/>
    </row>
    <row r="90" spans="1:17" ht="15.75">
      <c r="A90" s="4"/>
      <c r="C90" s="4"/>
      <c r="D90" s="15"/>
      <c r="O90" s="2"/>
      <c r="Q90" s="2"/>
    </row>
    <row r="91" spans="1:17" ht="15.75">
      <c r="A91" s="4"/>
      <c r="C91" s="4"/>
      <c r="D91" s="15"/>
      <c r="O91" s="2"/>
      <c r="Q91" s="2"/>
    </row>
    <row r="92" spans="1:17" ht="15.75">
      <c r="A92" s="4"/>
      <c r="C92" s="4"/>
      <c r="D92" s="15"/>
      <c r="O92" s="2"/>
      <c r="Q92" s="2"/>
    </row>
    <row r="93" spans="1:17" ht="15.75">
      <c r="A93" s="4"/>
      <c r="C93" s="4"/>
      <c r="D93" s="15"/>
      <c r="O93" s="2"/>
      <c r="Q93" s="2"/>
    </row>
    <row r="94" spans="1:15" ht="15.75">
      <c r="A94" s="4"/>
      <c r="C94" s="4"/>
      <c r="D94" s="15"/>
      <c r="O94" s="2"/>
    </row>
    <row r="95" spans="1:15" ht="15.75">
      <c r="A95" s="4"/>
      <c r="C95" s="4"/>
      <c r="D95" s="15"/>
      <c r="O95" s="2"/>
    </row>
    <row r="96" spans="1:4" ht="15.75">
      <c r="A96" s="4"/>
      <c r="C96" s="4"/>
      <c r="D96" s="15"/>
    </row>
    <row r="97" spans="1:4" ht="15.75">
      <c r="A97" s="4"/>
      <c r="C97" s="4"/>
      <c r="D97" s="15"/>
    </row>
    <row r="98" spans="1:4" ht="15.75">
      <c r="A98" s="4"/>
      <c r="C98" s="4"/>
      <c r="D98" s="15"/>
    </row>
    <row r="99" spans="1:4" ht="15.75">
      <c r="A99" s="4"/>
      <c r="C99" s="4"/>
      <c r="D99" s="15"/>
    </row>
    <row r="100" spans="1:4" ht="15.75">
      <c r="A100" s="4"/>
      <c r="C100" s="4"/>
      <c r="D100" s="15"/>
    </row>
    <row r="101" spans="1:4" ht="15.75">
      <c r="A101" s="4"/>
      <c r="C101" s="4"/>
      <c r="D101" s="15"/>
    </row>
    <row r="102" spans="1:4" ht="15.75">
      <c r="A102" s="4"/>
      <c r="C102" s="4"/>
      <c r="D102" s="15"/>
    </row>
    <row r="103" spans="1:4" ht="15.75">
      <c r="A103" s="4"/>
      <c r="C103" s="4"/>
      <c r="D103" s="15"/>
    </row>
    <row r="104" spans="1:4" ht="15.75">
      <c r="A104" s="4"/>
      <c r="C104" s="4"/>
      <c r="D104" s="15"/>
    </row>
    <row r="105" spans="1:4" ht="15.75">
      <c r="A105" s="4"/>
      <c r="C105" s="4"/>
      <c r="D105" s="15"/>
    </row>
    <row r="106" spans="1:4" ht="15.75">
      <c r="A106" s="4"/>
      <c r="C106" s="4"/>
      <c r="D106" s="15"/>
    </row>
    <row r="107" spans="1:4" ht="15.75">
      <c r="A107" s="4"/>
      <c r="C107" s="4"/>
      <c r="D107" s="15"/>
    </row>
    <row r="108" spans="1:4" ht="15.75">
      <c r="A108" s="4"/>
      <c r="C108" s="4"/>
      <c r="D108" s="15"/>
    </row>
    <row r="109" spans="1:4" ht="15.75">
      <c r="A109" s="4"/>
      <c r="C109" s="4"/>
      <c r="D109" s="15"/>
    </row>
    <row r="110" spans="1:4" ht="15.75">
      <c r="A110" s="4"/>
      <c r="C110" s="4"/>
      <c r="D110" s="15"/>
    </row>
    <row r="111" spans="1:4" ht="15.75">
      <c r="A111" s="4"/>
      <c r="C111" s="4"/>
      <c r="D111" s="15"/>
    </row>
    <row r="112" spans="1:4" ht="15.75">
      <c r="A112" s="4"/>
      <c r="C112" s="4"/>
      <c r="D112" s="15"/>
    </row>
    <row r="113" spans="1:4" ht="15.75">
      <c r="A113" s="4"/>
      <c r="C113" s="4"/>
      <c r="D113" s="15"/>
    </row>
    <row r="114" spans="1:4" ht="15.75">
      <c r="A114" s="4"/>
      <c r="C114" s="4"/>
      <c r="D114" s="15"/>
    </row>
    <row r="115" spans="1:4" ht="15.75">
      <c r="A115" s="4"/>
      <c r="C115" s="4"/>
      <c r="D115" s="15"/>
    </row>
    <row r="116" spans="1:4" ht="15.75">
      <c r="A116" s="4"/>
      <c r="C116" s="4"/>
      <c r="D116" s="15"/>
    </row>
    <row r="117" spans="1:4" ht="15.75">
      <c r="A117" s="4"/>
      <c r="C117" s="4"/>
      <c r="D117" s="15"/>
    </row>
    <row r="118" spans="1:4" ht="15.75">
      <c r="A118" s="4"/>
      <c r="C118" s="4"/>
      <c r="D118" s="15"/>
    </row>
    <row r="119" spans="1:4" ht="15.75">
      <c r="A119" s="4"/>
      <c r="C119" s="4"/>
      <c r="D119" s="15"/>
    </row>
    <row r="120" spans="1:4" ht="15.75">
      <c r="A120" s="4"/>
      <c r="C120" s="4"/>
      <c r="D120" s="15"/>
    </row>
    <row r="121" spans="1:4" ht="15.75">
      <c r="A121" s="4"/>
      <c r="C121" s="4"/>
      <c r="D121" s="15"/>
    </row>
    <row r="122" spans="1:4" ht="15.75">
      <c r="A122" s="4"/>
      <c r="C122" s="4"/>
      <c r="D122" s="15"/>
    </row>
    <row r="123" spans="1:4" ht="15.75">
      <c r="A123" s="4"/>
      <c r="C123" s="4"/>
      <c r="D123" s="15"/>
    </row>
    <row r="124" spans="1:4" ht="15.75">
      <c r="A124" s="4"/>
      <c r="C124" s="4"/>
      <c r="D124" s="15"/>
    </row>
    <row r="125" spans="1:4" ht="15.75">
      <c r="A125" s="4"/>
      <c r="C125" s="4"/>
      <c r="D125" s="15"/>
    </row>
    <row r="126" spans="1:4" ht="15.75">
      <c r="A126" s="4"/>
      <c r="C126" s="4"/>
      <c r="D126" s="15"/>
    </row>
    <row r="127" spans="1:4" ht="15.75">
      <c r="A127" s="4"/>
      <c r="C127" s="4"/>
      <c r="D127" s="15"/>
    </row>
    <row r="128" spans="1:4" ht="15.75">
      <c r="A128" s="4"/>
      <c r="C128" s="4"/>
      <c r="D128" s="15"/>
    </row>
    <row r="129" spans="1:4" ht="15.75">
      <c r="A129" s="4"/>
      <c r="C129" s="4"/>
      <c r="D129" s="15"/>
    </row>
    <row r="130" spans="1:4" ht="15.75">
      <c r="A130" s="4"/>
      <c r="C130" s="4"/>
      <c r="D130" s="15"/>
    </row>
    <row r="131" spans="1:4" ht="15.75">
      <c r="A131" s="4"/>
      <c r="C131" s="4"/>
      <c r="D131" s="15"/>
    </row>
    <row r="132" spans="1:4" ht="15.75">
      <c r="A132" s="4"/>
      <c r="C132" s="4"/>
      <c r="D132" s="15"/>
    </row>
    <row r="133" spans="1:4" ht="15.75">
      <c r="A133" s="4"/>
      <c r="C133" s="4"/>
      <c r="D133" s="15"/>
    </row>
    <row r="134" spans="1:4" ht="15.75">
      <c r="A134" s="4"/>
      <c r="C134" s="4"/>
      <c r="D134" s="15"/>
    </row>
    <row r="135" spans="1:4" ht="15.75">
      <c r="A135" s="4"/>
      <c r="C135" s="4"/>
      <c r="D135" s="15"/>
    </row>
    <row r="136" spans="1:4" ht="15.75">
      <c r="A136" s="4"/>
      <c r="C136" s="4"/>
      <c r="D136" s="15"/>
    </row>
    <row r="137" spans="1:4" ht="15.75">
      <c r="A137" s="4"/>
      <c r="C137" s="4"/>
      <c r="D137" s="15"/>
    </row>
    <row r="138" spans="1:4" ht="15.75">
      <c r="A138" s="4"/>
      <c r="C138" s="4"/>
      <c r="D138" s="15"/>
    </row>
    <row r="139" spans="1:4" ht="15.75">
      <c r="A139" s="4"/>
      <c r="C139" s="4"/>
      <c r="D139" s="15"/>
    </row>
    <row r="140" spans="1:4" ht="15.75">
      <c r="A140" s="4"/>
      <c r="C140" s="4"/>
      <c r="D140" s="15"/>
    </row>
    <row r="141" spans="1:4" ht="15.75">
      <c r="A141" s="4"/>
      <c r="C141" s="4"/>
      <c r="D141" s="15"/>
    </row>
    <row r="142" spans="1:4" ht="15.75">
      <c r="A142" s="4"/>
      <c r="C142" s="4"/>
      <c r="D142" s="15"/>
    </row>
    <row r="143" spans="1:4" ht="15.75">
      <c r="A143" s="4"/>
      <c r="C143" s="4"/>
      <c r="D143" s="15"/>
    </row>
    <row r="144" spans="1:4" ht="15.75">
      <c r="A144" s="4"/>
      <c r="C144" s="4"/>
      <c r="D144" s="15"/>
    </row>
    <row r="145" spans="1:4" ht="15.75">
      <c r="A145" s="4"/>
      <c r="C145" s="4"/>
      <c r="D145" s="15"/>
    </row>
    <row r="146" spans="1:4" ht="15.75">
      <c r="A146" s="4"/>
      <c r="C146" s="4"/>
      <c r="D146" s="15"/>
    </row>
    <row r="147" spans="1:4" ht="15.75">
      <c r="A147" s="4"/>
      <c r="C147" s="4"/>
      <c r="D147" s="15"/>
    </row>
    <row r="148" spans="1:4" ht="15.75">
      <c r="A148" s="4"/>
      <c r="C148" s="4"/>
      <c r="D148" s="15"/>
    </row>
    <row r="149" spans="1:4" ht="15.75">
      <c r="A149" s="4"/>
      <c r="C149" s="4"/>
      <c r="D149" s="15"/>
    </row>
    <row r="150" spans="1:4" ht="15.75">
      <c r="A150" s="4"/>
      <c r="C150" s="4"/>
      <c r="D150" s="15"/>
    </row>
    <row r="151" spans="1:4" ht="15.75">
      <c r="A151" s="4"/>
      <c r="C151" s="4"/>
      <c r="D151" s="15"/>
    </row>
    <row r="152" spans="1:4" ht="15.75">
      <c r="A152" s="4"/>
      <c r="C152" s="4"/>
      <c r="D152" s="15"/>
    </row>
    <row r="153" spans="1:4" ht="15.75">
      <c r="A153" s="4"/>
      <c r="C153" s="4"/>
      <c r="D153" s="15"/>
    </row>
    <row r="154" spans="1:4" ht="15.75">
      <c r="A154" s="4"/>
      <c r="C154" s="4"/>
      <c r="D154" s="15"/>
    </row>
    <row r="155" spans="1:4" ht="15.75">
      <c r="A155" s="4"/>
      <c r="C155" s="4"/>
      <c r="D155" s="15"/>
    </row>
    <row r="156" spans="1:4" ht="15.75">
      <c r="A156" s="4"/>
      <c r="C156" s="4"/>
      <c r="D156" s="15"/>
    </row>
    <row r="157" spans="1:4" ht="15.75">
      <c r="A157" s="4"/>
      <c r="C157" s="4"/>
      <c r="D157" s="15"/>
    </row>
    <row r="158" spans="1:4" ht="15.75">
      <c r="A158" s="4"/>
      <c r="C158" s="4"/>
      <c r="D158" s="15"/>
    </row>
    <row r="159" spans="1:4" ht="15.75">
      <c r="A159" s="4"/>
      <c r="C159" s="4"/>
      <c r="D159" s="15"/>
    </row>
    <row r="160" spans="1:4" ht="15.75">
      <c r="A160" s="4"/>
      <c r="C160" s="4"/>
      <c r="D160" s="15"/>
    </row>
    <row r="161" spans="1:4" ht="15.75">
      <c r="A161" s="4"/>
      <c r="C161" s="4"/>
      <c r="D161" s="15"/>
    </row>
    <row r="162" spans="1:4" ht="15.75">
      <c r="A162" s="4"/>
      <c r="C162" s="4"/>
      <c r="D162" s="15"/>
    </row>
    <row r="163" spans="1:4" ht="15.75">
      <c r="A163" s="4"/>
      <c r="C163" s="4"/>
      <c r="D163" s="15"/>
    </row>
    <row r="164" spans="1:4" ht="15.75">
      <c r="A164" s="4"/>
      <c r="C164" s="4"/>
      <c r="D164" s="15"/>
    </row>
    <row r="165" spans="1:4" ht="15.75">
      <c r="A165" s="4"/>
      <c r="C165" s="4"/>
      <c r="D165" s="15"/>
    </row>
    <row r="166" spans="1:4" ht="15.75">
      <c r="A166" s="4"/>
      <c r="C166" s="4"/>
      <c r="D166" s="15"/>
    </row>
  </sheetData>
  <sheetProtection/>
  <mergeCells count="12">
    <mergeCell ref="A35:D35"/>
    <mergeCell ref="A10:D10"/>
    <mergeCell ref="A22:D22"/>
    <mergeCell ref="A9:D9"/>
    <mergeCell ref="A55:D55"/>
    <mergeCell ref="A1:Q1"/>
    <mergeCell ref="A2:Q2"/>
    <mergeCell ref="A3:Q3"/>
    <mergeCell ref="A51:D51"/>
    <mergeCell ref="A37:D37"/>
    <mergeCell ref="A38:D38"/>
    <mergeCell ref="A36:D36"/>
  </mergeCells>
  <printOptions/>
  <pageMargins left="0.23" right="0.16" top="0.31" bottom="0.23" header="0.25" footer="0.16"/>
  <pageSetup fitToHeight="1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10"/>
  <sheetViews>
    <sheetView zoomScalePageLayoutView="0" workbookViewId="0" topLeftCell="A1">
      <selection activeCell="A1" sqref="A1:C16384"/>
    </sheetView>
  </sheetViews>
  <sheetFormatPr defaultColWidth="9.140625" defaultRowHeight="12.75"/>
  <cols>
    <col min="1" max="3" width="29.421875" style="2" customWidth="1"/>
  </cols>
  <sheetData>
    <row r="3" ht="15.75">
      <c r="C3" s="2" t="s">
        <v>16</v>
      </c>
    </row>
    <row r="4" spans="1:3" ht="15.75">
      <c r="A4" s="2" t="s">
        <v>27</v>
      </c>
      <c r="C4" s="2" t="s">
        <v>15</v>
      </c>
    </row>
    <row r="5" spans="1:3" ht="15.75">
      <c r="A5" s="2" t="s">
        <v>15</v>
      </c>
      <c r="C5" s="2" t="s">
        <v>26</v>
      </c>
    </row>
    <row r="7" spans="1:3" ht="15.75">
      <c r="A7" s="2">
        <v>0</v>
      </c>
      <c r="C7" s="2" t="e">
        <f>#REF!+A7</f>
        <v>#REF!</v>
      </c>
    </row>
    <row r="8" spans="1:3" ht="15.75">
      <c r="A8" s="2">
        <v>0</v>
      </c>
      <c r="C8" s="2" t="e">
        <f>#REF!+A8</f>
        <v>#REF!</v>
      </c>
    </row>
    <row r="9" spans="1:3" ht="15.75">
      <c r="A9" s="2" t="s">
        <v>8</v>
      </c>
      <c r="C9" s="9" t="e">
        <f>SUM(C7:C8)</f>
        <v>#REF!</v>
      </c>
    </row>
    <row r="10" spans="1:3" ht="15.75">
      <c r="A10" s="2">
        <v>0</v>
      </c>
      <c r="C10" s="9" t="e">
        <f>#REF!+A10</f>
        <v>#REF!</v>
      </c>
    </row>
    <row r="11" spans="1:3" ht="15.75">
      <c r="A11" s="2" t="s">
        <v>8</v>
      </c>
      <c r="C11" s="9" t="e">
        <f>SUM(C9,C10)</f>
        <v>#REF!</v>
      </c>
    </row>
    <row r="12" spans="1:3" ht="15.75">
      <c r="A12" s="2">
        <v>89.89</v>
      </c>
      <c r="C12" s="9" t="e">
        <f>#REF!+A12</f>
        <v>#REF!</v>
      </c>
    </row>
    <row r="13" spans="1:3" ht="15.75">
      <c r="A13" s="2" t="s">
        <v>8</v>
      </c>
      <c r="C13" s="9" t="e">
        <f>C11+C12</f>
        <v>#REF!</v>
      </c>
    </row>
    <row r="14" spans="1:3" ht="15.75">
      <c r="A14" s="2">
        <v>2952.12</v>
      </c>
      <c r="C14" s="9" t="e">
        <f>#REF!+A14</f>
        <v>#REF!</v>
      </c>
    </row>
    <row r="15" spans="1:3" ht="15.75">
      <c r="A15" s="2" t="s">
        <v>8</v>
      </c>
      <c r="C15" s="2" t="e">
        <f>C13+C14</f>
        <v>#REF!</v>
      </c>
    </row>
    <row r="16" spans="1:3" ht="15.75">
      <c r="A16" s="2">
        <v>58.35</v>
      </c>
      <c r="C16" s="5" t="e">
        <f>#REF!+A16</f>
        <v>#REF!</v>
      </c>
    </row>
    <row r="17" spans="1:3" ht="15.75">
      <c r="A17" s="2" t="s">
        <v>8</v>
      </c>
      <c r="C17" s="2" t="e">
        <f>C15+C16</f>
        <v>#REF!</v>
      </c>
    </row>
    <row r="18" spans="1:3" ht="15.75">
      <c r="A18" s="2">
        <v>78.16</v>
      </c>
      <c r="C18" s="5" t="e">
        <f>#REF!+A18</f>
        <v>#REF!</v>
      </c>
    </row>
    <row r="19" spans="1:3" ht="15.75">
      <c r="A19" s="2" t="s">
        <v>8</v>
      </c>
      <c r="C19" s="2" t="e">
        <f>C17+C18</f>
        <v>#REF!</v>
      </c>
    </row>
    <row r="20" spans="1:3" ht="15.75">
      <c r="A20" s="2">
        <v>968.04</v>
      </c>
      <c r="C20" s="5" t="e">
        <f>#REF!+A20</f>
        <v>#REF!</v>
      </c>
    </row>
    <row r="21" spans="1:3" ht="15.75">
      <c r="A21" s="2" t="s">
        <v>8</v>
      </c>
      <c r="C21" s="2" t="e">
        <f>C19+C20</f>
        <v>#REF!</v>
      </c>
    </row>
    <row r="22" spans="1:3" ht="15.75">
      <c r="A22" s="2">
        <v>0</v>
      </c>
      <c r="C22" s="2" t="e">
        <f>#REF!+A22</f>
        <v>#REF!</v>
      </c>
    </row>
    <row r="23" spans="1:3" ht="15.75">
      <c r="A23" s="2">
        <v>0</v>
      </c>
      <c r="C23" s="2" t="e">
        <f>#REF!+A23</f>
        <v>#REF!</v>
      </c>
    </row>
    <row r="24" spans="1:3" ht="15.75">
      <c r="A24" s="2">
        <v>0</v>
      </c>
      <c r="C24" s="2" t="e">
        <f>#REF!+A24</f>
        <v>#REF!</v>
      </c>
    </row>
    <row r="25" spans="1:3" ht="15.75">
      <c r="A25" s="2">
        <v>0</v>
      </c>
      <c r="C25" s="2" t="e">
        <f>#REF!+A25</f>
        <v>#REF!</v>
      </c>
    </row>
    <row r="26" spans="1:3" ht="15.75">
      <c r="A26" s="2">
        <v>0</v>
      </c>
      <c r="C26" s="2" t="e">
        <f>#REF!+A26</f>
        <v>#REF!</v>
      </c>
    </row>
    <row r="27" spans="1:3" ht="15.75">
      <c r="A27" s="2">
        <v>0</v>
      </c>
      <c r="C27" s="2" t="e">
        <f>#REF!+A27</f>
        <v>#REF!</v>
      </c>
    </row>
    <row r="28" spans="1:3" ht="15.75">
      <c r="A28" s="2">
        <v>0</v>
      </c>
      <c r="C28" s="2" t="e">
        <f>#REF!+A28</f>
        <v>#REF!</v>
      </c>
    </row>
    <row r="29" spans="1:3" ht="15.75">
      <c r="A29" s="2">
        <v>0</v>
      </c>
      <c r="C29" s="2" t="e">
        <f>#REF!+A29</f>
        <v>#REF!</v>
      </c>
    </row>
    <row r="30" spans="1:3" ht="15.75">
      <c r="A30" s="2">
        <v>0</v>
      </c>
      <c r="C30" s="2" t="e">
        <f>#REF!+A30</f>
        <v>#REF!</v>
      </c>
    </row>
    <row r="31" spans="1:3" ht="15.75">
      <c r="A31" s="2">
        <v>0</v>
      </c>
      <c r="C31" s="2" t="e">
        <f>#REF!+A31</f>
        <v>#REF!</v>
      </c>
    </row>
    <row r="32" spans="1:3" ht="15.75">
      <c r="A32" s="2">
        <v>0</v>
      </c>
      <c r="C32" s="2" t="e">
        <f>#REF!+A32</f>
        <v>#REF!</v>
      </c>
    </row>
    <row r="33" spans="1:3" ht="15.75">
      <c r="A33" s="2">
        <v>0</v>
      </c>
      <c r="C33" s="2" t="e">
        <f>#REF!+A33</f>
        <v>#REF!</v>
      </c>
    </row>
    <row r="34" spans="1:3" ht="15.75">
      <c r="A34" s="2">
        <v>0</v>
      </c>
      <c r="C34" s="2" t="e">
        <f>#REF!+A34</f>
        <v>#REF!</v>
      </c>
    </row>
    <row r="35" spans="1:3" ht="15.75">
      <c r="A35" s="2">
        <v>0</v>
      </c>
      <c r="C35" s="2" t="e">
        <f>#REF!+A35</f>
        <v>#REF!</v>
      </c>
    </row>
    <row r="36" spans="1:3" ht="15.75">
      <c r="A36" s="2">
        <v>0</v>
      </c>
      <c r="C36" s="2" t="e">
        <f>#REF!+A36</f>
        <v>#REF!</v>
      </c>
    </row>
    <row r="37" spans="1:3" ht="15.75">
      <c r="A37" s="2">
        <v>0</v>
      </c>
      <c r="C37" s="2" t="e">
        <f>#REF!+A37</f>
        <v>#REF!</v>
      </c>
    </row>
    <row r="38" spans="1:3" ht="15.75">
      <c r="A38" s="2">
        <v>0</v>
      </c>
      <c r="C38" s="2" t="e">
        <f>#REF!+A38</f>
        <v>#REF!</v>
      </c>
    </row>
    <row r="39" spans="1:3" ht="15.75">
      <c r="A39" s="2">
        <v>0</v>
      </c>
      <c r="C39" s="2" t="e">
        <f>#REF!+A39</f>
        <v>#REF!</v>
      </c>
    </row>
    <row r="40" spans="1:3" ht="15.75">
      <c r="A40" s="2">
        <v>0</v>
      </c>
      <c r="C40" s="2" t="e">
        <f>#REF!+A40</f>
        <v>#REF!</v>
      </c>
    </row>
    <row r="41" spans="1:3" ht="15.75">
      <c r="A41" s="2">
        <v>0</v>
      </c>
      <c r="C41" s="2" t="e">
        <f>#REF!+A41</f>
        <v>#REF!</v>
      </c>
    </row>
    <row r="42" spans="1:3" ht="15.75">
      <c r="A42" s="2">
        <v>0</v>
      </c>
      <c r="C42" s="2" t="e">
        <f>#REF!+A42</f>
        <v>#REF!</v>
      </c>
    </row>
    <row r="43" spans="1:3" ht="15.75">
      <c r="A43" s="2">
        <v>0</v>
      </c>
      <c r="C43" s="2" t="e">
        <f>#REF!+A43</f>
        <v>#REF!</v>
      </c>
    </row>
    <row r="44" spans="1:3" ht="15.75">
      <c r="A44" s="2">
        <v>0</v>
      </c>
      <c r="C44" s="2" t="e">
        <f>#REF!+A44</f>
        <v>#REF!</v>
      </c>
    </row>
    <row r="45" spans="1:3" ht="15.75">
      <c r="A45" s="2">
        <v>0</v>
      </c>
      <c r="C45" s="2" t="e">
        <f>#REF!+A45</f>
        <v>#REF!</v>
      </c>
    </row>
    <row r="46" spans="1:3" ht="15.75">
      <c r="A46" s="2">
        <v>0</v>
      </c>
      <c r="C46" s="2" t="e">
        <f>#REF!+A46</f>
        <v>#REF!</v>
      </c>
    </row>
    <row r="47" spans="1:3" ht="15.75">
      <c r="A47" s="2">
        <v>0</v>
      </c>
      <c r="C47" s="2" t="e">
        <f>#REF!+A47</f>
        <v>#REF!</v>
      </c>
    </row>
    <row r="48" spans="1:3" ht="15.75">
      <c r="A48" s="2">
        <v>0</v>
      </c>
      <c r="C48" s="2" t="e">
        <f>#REF!+A48</f>
        <v>#REF!</v>
      </c>
    </row>
    <row r="49" spans="1:3" ht="15.75">
      <c r="A49" s="2">
        <v>0</v>
      </c>
      <c r="C49" s="2" t="e">
        <f>#REF!+A49</f>
        <v>#REF!</v>
      </c>
    </row>
    <row r="50" spans="1:3" ht="15.75">
      <c r="A50" s="2">
        <v>0</v>
      </c>
      <c r="C50" s="2" t="e">
        <f>#REF!+A50</f>
        <v>#REF!</v>
      </c>
    </row>
    <row r="51" spans="1:3" ht="15.75">
      <c r="A51" s="2">
        <v>0</v>
      </c>
      <c r="C51" s="2" t="e">
        <f>#REF!+A51</f>
        <v>#REF!</v>
      </c>
    </row>
    <row r="52" spans="1:3" ht="15.75">
      <c r="A52" s="2">
        <v>0</v>
      </c>
      <c r="C52" s="2" t="e">
        <f>#REF!+A52</f>
        <v>#REF!</v>
      </c>
    </row>
    <row r="53" spans="1:3" ht="15.75">
      <c r="A53" s="2">
        <v>0</v>
      </c>
      <c r="C53" s="2" t="e">
        <f>#REF!+A53</f>
        <v>#REF!</v>
      </c>
    </row>
    <row r="54" spans="1:3" ht="15.75">
      <c r="A54" s="2">
        <v>0</v>
      </c>
      <c r="C54" s="2" t="e">
        <f>#REF!+A54</f>
        <v>#REF!</v>
      </c>
    </row>
    <row r="55" spans="1:3" ht="15.75">
      <c r="A55" s="2">
        <v>0</v>
      </c>
      <c r="C55" s="2" t="e">
        <f>#REF!+A55</f>
        <v>#REF!</v>
      </c>
    </row>
    <row r="56" spans="1:3" ht="15.75">
      <c r="A56" s="2">
        <v>0</v>
      </c>
      <c r="C56" s="2" t="e">
        <f>#REF!+A56</f>
        <v>#REF!</v>
      </c>
    </row>
    <row r="57" spans="1:3" ht="15.75">
      <c r="A57" s="2">
        <v>0</v>
      </c>
      <c r="C57" s="2" t="e">
        <f>#REF!+A57</f>
        <v>#REF!</v>
      </c>
    </row>
    <row r="58" spans="1:3" ht="15.75">
      <c r="A58" s="2">
        <v>0</v>
      </c>
      <c r="C58" s="2" t="e">
        <f>#REF!+A58</f>
        <v>#REF!</v>
      </c>
    </row>
    <row r="59" spans="1:3" ht="15.75">
      <c r="A59" s="2">
        <v>0</v>
      </c>
      <c r="C59" s="2" t="e">
        <f>#REF!+A59</f>
        <v>#REF!</v>
      </c>
    </row>
    <row r="60" spans="1:3" ht="15.75">
      <c r="A60" s="2">
        <v>0</v>
      </c>
      <c r="C60" s="2" t="e">
        <f>#REF!+A60</f>
        <v>#REF!</v>
      </c>
    </row>
    <row r="61" spans="1:3" ht="15.75">
      <c r="A61" s="2">
        <v>0</v>
      </c>
      <c r="C61" s="2" t="e">
        <f>#REF!+A61</f>
        <v>#REF!</v>
      </c>
    </row>
    <row r="62" spans="1:3" ht="15.75">
      <c r="A62" s="2">
        <v>0</v>
      </c>
      <c r="C62" s="2" t="e">
        <f>#REF!+A62</f>
        <v>#REF!</v>
      </c>
    </row>
    <row r="63" spans="1:3" ht="15.75">
      <c r="A63" s="2">
        <v>0</v>
      </c>
      <c r="C63" s="2" t="e">
        <f>#REF!+A63</f>
        <v>#REF!</v>
      </c>
    </row>
    <row r="64" spans="1:3" ht="15.75">
      <c r="A64" s="2">
        <v>0</v>
      </c>
      <c r="C64" s="2" t="e">
        <f>#REF!+A64</f>
        <v>#REF!</v>
      </c>
    </row>
    <row r="65" spans="1:3" ht="15.75">
      <c r="A65" s="2">
        <v>0</v>
      </c>
      <c r="C65" s="2" t="e">
        <f>#REF!+A65</f>
        <v>#REF!</v>
      </c>
    </row>
    <row r="66" spans="1:3" ht="15.75">
      <c r="A66" s="2">
        <v>0</v>
      </c>
      <c r="C66" s="2" t="e">
        <f>#REF!+A66</f>
        <v>#REF!</v>
      </c>
    </row>
    <row r="67" spans="1:3" ht="15.75">
      <c r="A67" s="2">
        <v>0</v>
      </c>
      <c r="C67" s="2" t="e">
        <f>#REF!+A67</f>
        <v>#REF!</v>
      </c>
    </row>
    <row r="68" spans="1:3" ht="15.75">
      <c r="A68" s="2">
        <v>0</v>
      </c>
      <c r="C68" s="2" t="e">
        <f>#REF!+A68</f>
        <v>#REF!</v>
      </c>
    </row>
    <row r="69" spans="1:3" ht="15.75">
      <c r="A69" s="2">
        <v>0</v>
      </c>
      <c r="C69" s="2" t="e">
        <f>#REF!+A69</f>
        <v>#REF!</v>
      </c>
    </row>
    <row r="70" spans="1:3" ht="15.75">
      <c r="A70" s="2">
        <v>0</v>
      </c>
      <c r="C70" s="2" t="e">
        <f>#REF!+A70</f>
        <v>#REF!</v>
      </c>
    </row>
    <row r="71" spans="1:3" ht="15.75">
      <c r="A71" s="2">
        <v>0</v>
      </c>
      <c r="C71" s="2" t="e">
        <f>#REF!+A71</f>
        <v>#REF!</v>
      </c>
    </row>
    <row r="72" spans="1:3" ht="15.75">
      <c r="A72" s="2">
        <v>0</v>
      </c>
      <c r="C72" s="2" t="e">
        <f>#REF!+A72</f>
        <v>#REF!</v>
      </c>
    </row>
    <row r="73" spans="1:3" ht="15.75">
      <c r="A73" s="2">
        <v>0</v>
      </c>
      <c r="C73" s="2" t="e">
        <f>#REF!+A73</f>
        <v>#REF!</v>
      </c>
    </row>
    <row r="74" spans="1:3" ht="15.75">
      <c r="A74" s="2">
        <v>0</v>
      </c>
      <c r="C74" s="2" t="e">
        <f>#REF!+A74</f>
        <v>#REF!</v>
      </c>
    </row>
    <row r="75" spans="1:3" ht="15.75">
      <c r="A75" s="2">
        <v>0</v>
      </c>
      <c r="C75" s="2" t="e">
        <f>#REF!+A75</f>
        <v>#REF!</v>
      </c>
    </row>
    <row r="76" spans="1:3" ht="15.75">
      <c r="A76" s="2">
        <v>0</v>
      </c>
      <c r="C76" s="2" t="e">
        <f>#REF!+A76</f>
        <v>#REF!</v>
      </c>
    </row>
    <row r="77" spans="1:3" ht="15.75">
      <c r="A77" s="2">
        <v>0</v>
      </c>
      <c r="C77" s="2" t="e">
        <f>#REF!+A77</f>
        <v>#REF!</v>
      </c>
    </row>
    <row r="78" spans="1:3" ht="15.75">
      <c r="A78" s="2">
        <v>0</v>
      </c>
      <c r="C78" s="2" t="e">
        <f>#REF!+A78</f>
        <v>#REF!</v>
      </c>
    </row>
    <row r="79" spans="1:3" ht="15.75">
      <c r="A79" s="2">
        <v>0</v>
      </c>
      <c r="C79" s="2" t="e">
        <f>#REF!+A79</f>
        <v>#REF!</v>
      </c>
    </row>
    <row r="80" spans="1:3" ht="15.75">
      <c r="A80" s="2">
        <v>0</v>
      </c>
      <c r="C80" s="2" t="e">
        <f>#REF!+A80</f>
        <v>#REF!</v>
      </c>
    </row>
    <row r="81" spans="1:3" ht="15.75">
      <c r="A81" s="2">
        <v>0</v>
      </c>
      <c r="C81" s="2" t="e">
        <f>#REF!+A81</f>
        <v>#REF!</v>
      </c>
    </row>
    <row r="82" spans="1:3" ht="15.75">
      <c r="A82" s="2">
        <v>0</v>
      </c>
      <c r="C82" s="2" t="e">
        <f>#REF!+A82</f>
        <v>#REF!</v>
      </c>
    </row>
    <row r="83" spans="1:3" ht="15.75">
      <c r="A83" s="2">
        <v>0</v>
      </c>
      <c r="C83" s="2" t="e">
        <f>#REF!+A83</f>
        <v>#REF!</v>
      </c>
    </row>
    <row r="84" spans="1:3" ht="15.75">
      <c r="A84" s="2">
        <v>0</v>
      </c>
      <c r="C84" s="2" t="e">
        <f>#REF!+A84</f>
        <v>#REF!</v>
      </c>
    </row>
    <row r="85" spans="1:3" ht="15.75">
      <c r="A85" s="2">
        <v>0</v>
      </c>
      <c r="C85" s="2" t="e">
        <f>#REF!+A85</f>
        <v>#REF!</v>
      </c>
    </row>
    <row r="86" spans="1:3" ht="15.75">
      <c r="A86" s="2">
        <v>0</v>
      </c>
      <c r="C86" s="2" t="e">
        <f>#REF!+A86</f>
        <v>#REF!</v>
      </c>
    </row>
    <row r="87" spans="1:3" ht="15.75">
      <c r="A87" s="2">
        <v>0</v>
      </c>
      <c r="C87" s="2" t="e">
        <f>#REF!+A87</f>
        <v>#REF!</v>
      </c>
    </row>
    <row r="88" spans="1:3" ht="15.75">
      <c r="A88" s="2">
        <v>0</v>
      </c>
      <c r="C88" s="2" t="e">
        <f>#REF!+A88</f>
        <v>#REF!</v>
      </c>
    </row>
    <row r="89" spans="1:3" ht="15.75">
      <c r="A89" s="2">
        <v>0</v>
      </c>
      <c r="C89" s="2" t="e">
        <f>#REF!+A89</f>
        <v>#REF!</v>
      </c>
    </row>
    <row r="90" spans="1:3" ht="15.75">
      <c r="A90" s="2">
        <v>0</v>
      </c>
      <c r="C90" s="2" t="e">
        <f>#REF!+A90</f>
        <v>#REF!</v>
      </c>
    </row>
    <row r="91" spans="1:3" ht="15.75">
      <c r="A91" s="2">
        <v>0</v>
      </c>
      <c r="C91" s="2" t="e">
        <f>#REF!+A91</f>
        <v>#REF!</v>
      </c>
    </row>
    <row r="92" spans="1:3" ht="15.75">
      <c r="A92" s="2">
        <v>0</v>
      </c>
      <c r="C92" s="2" t="e">
        <f>#REF!+A92</f>
        <v>#REF!</v>
      </c>
    </row>
    <row r="93" spans="1:3" ht="15.75">
      <c r="A93" s="2">
        <v>0</v>
      </c>
      <c r="C93" s="2" t="e">
        <f>#REF!+A93</f>
        <v>#REF!</v>
      </c>
    </row>
    <row r="94" spans="1:3" ht="15.75">
      <c r="A94" s="2">
        <v>0</v>
      </c>
      <c r="C94" s="2" t="e">
        <f>#REF!+A94</f>
        <v>#REF!</v>
      </c>
    </row>
    <row r="95" spans="1:3" ht="15.75">
      <c r="A95" s="2">
        <v>0</v>
      </c>
      <c r="C95" s="2" t="e">
        <f>#REF!+A95</f>
        <v>#REF!</v>
      </c>
    </row>
    <row r="96" spans="1:3" ht="15.75">
      <c r="A96" s="2">
        <v>0</v>
      </c>
      <c r="C96" s="2" t="e">
        <f>#REF!+A96</f>
        <v>#REF!</v>
      </c>
    </row>
    <row r="97" ht="15.75">
      <c r="A97" s="2">
        <v>0</v>
      </c>
    </row>
    <row r="98" ht="15.75">
      <c r="A98" s="2">
        <v>0</v>
      </c>
    </row>
    <row r="99" ht="15.75">
      <c r="A99" s="2">
        <v>0</v>
      </c>
    </row>
    <row r="100" ht="15.75">
      <c r="A100" s="2">
        <v>0</v>
      </c>
    </row>
    <row r="101" ht="15.75">
      <c r="A101" s="2">
        <v>0</v>
      </c>
    </row>
    <row r="102" ht="15.75">
      <c r="A102" s="2">
        <v>0</v>
      </c>
    </row>
    <row r="103" ht="15.75">
      <c r="A103" s="2">
        <v>0</v>
      </c>
    </row>
    <row r="104" ht="15.75">
      <c r="A104" s="2">
        <v>0</v>
      </c>
    </row>
    <row r="105" ht="15.75">
      <c r="A105" s="2">
        <v>0</v>
      </c>
    </row>
    <row r="106" ht="15.75">
      <c r="A106" s="2">
        <v>0</v>
      </c>
    </row>
    <row r="107" ht="15.75">
      <c r="A107" s="2">
        <v>0</v>
      </c>
    </row>
    <row r="108" ht="15.75">
      <c r="A108" s="2">
        <v>0</v>
      </c>
    </row>
    <row r="109" ht="15.75">
      <c r="A109" s="2">
        <v>0</v>
      </c>
    </row>
    <row r="110" ht="15.75">
      <c r="A110" s="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Tamarkin</dc:creator>
  <cp:keywords/>
  <dc:description/>
  <cp:lastModifiedBy>user</cp:lastModifiedBy>
  <cp:lastPrinted>2009-07-31T21:39:23Z</cp:lastPrinted>
  <dcterms:created xsi:type="dcterms:W3CDTF">2003-09-11T23:50:41Z</dcterms:created>
  <dcterms:modified xsi:type="dcterms:W3CDTF">2016-09-25T21:54:57Z</dcterms:modified>
  <cp:category/>
  <cp:version/>
  <cp:contentType/>
  <cp:contentStatus/>
</cp:coreProperties>
</file>